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tabRatio="739" firstSheet="2" activeTab="4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externalReferences>
    <externalReference r:id="rId10"/>
  </externalReferences>
  <definedNames>
    <definedName name="_xlnm._FilterDatabase" localSheetId="1" hidden="1">'Inscription List'!$G$4:$K$41</definedName>
    <definedName name="CRITERIA" localSheetId="1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Jump'!$A$1:$AN$29</definedName>
    <definedName name="_xlnm.Print_Area" localSheetId="2">'Freestyle Slalom'!$A$1:$Q$125</definedName>
    <definedName name="_xlnm.Print_Area" localSheetId="5">'High Jump'!$A$1:$AN$29</definedName>
    <definedName name="_xlnm.Print_Area" localSheetId="1">'Inscription List'!$A$1:$K$63</definedName>
    <definedName name="_xlnm.Print_Area" localSheetId="6">'Podiums'!$A$1:$H$47</definedName>
    <definedName name="_xlnm.Print_Area" localSheetId="3">'Speed Slalom'!$A$1:$AF$93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<sst xmlns="http://schemas.openxmlformats.org/spreadsheetml/2006/main" count="996" uniqueCount="263">
  <si>
    <t>Italy</t>
  </si>
  <si>
    <t>Russia</t>
  </si>
  <si>
    <t>Cedric</t>
  </si>
  <si>
    <t>Martin</t>
  </si>
  <si>
    <t>Johan</t>
  </si>
  <si>
    <t>Imbert</t>
  </si>
  <si>
    <t>LeJeune</t>
  </si>
  <si>
    <t>VuVanKha</t>
  </si>
  <si>
    <t>Holland</t>
  </si>
  <si>
    <t>Milleret</t>
  </si>
  <si>
    <t>1m20</t>
  </si>
  <si>
    <t>1m40</t>
  </si>
  <si>
    <t>1m50</t>
  </si>
  <si>
    <t>1m60</t>
  </si>
  <si>
    <t>1m70</t>
  </si>
  <si>
    <t>2m</t>
  </si>
  <si>
    <t>o</t>
  </si>
  <si>
    <t>Skate London 2006</t>
  </si>
  <si>
    <t>UK</t>
  </si>
  <si>
    <t>M</t>
  </si>
  <si>
    <t>x</t>
  </si>
  <si>
    <t>France</t>
  </si>
  <si>
    <t>milleret</t>
  </si>
  <si>
    <t>Generations Roller UK/France</t>
  </si>
  <si>
    <t>Marlies</t>
  </si>
  <si>
    <t>Caneel</t>
  </si>
  <si>
    <t>CKG/ Holland</t>
  </si>
  <si>
    <t>F</t>
  </si>
  <si>
    <t>Mycock</t>
  </si>
  <si>
    <t>Gresser</t>
  </si>
  <si>
    <t>Jim</t>
  </si>
  <si>
    <t xml:space="preserve">Stephane </t>
  </si>
  <si>
    <t>JB</t>
  </si>
  <si>
    <t>Marlon</t>
  </si>
  <si>
    <t>Wiegersma</t>
  </si>
  <si>
    <t>Carmen</t>
  </si>
  <si>
    <t>Plate</t>
  </si>
  <si>
    <t>Ragnhild</t>
  </si>
  <si>
    <t>Cornelisse</t>
  </si>
  <si>
    <t>Caroline</t>
  </si>
  <si>
    <t>Lejeune</t>
  </si>
  <si>
    <t>MUC Roller / France</t>
  </si>
  <si>
    <t>Chloe</t>
  </si>
  <si>
    <t>Seyres</t>
  </si>
  <si>
    <t>SPUC / France</t>
  </si>
  <si>
    <t>Guillaume</t>
  </si>
  <si>
    <t>Barbaz</t>
  </si>
  <si>
    <t>Jerry</t>
  </si>
  <si>
    <t>Cooke</t>
  </si>
  <si>
    <t>Skate South West / UK</t>
  </si>
  <si>
    <t>Katya</t>
  </si>
  <si>
    <t>Dikushiua</t>
  </si>
  <si>
    <t>Skate Club Bremen / Russia</t>
  </si>
  <si>
    <t>Sarah</t>
  </si>
  <si>
    <t>Veronese</t>
  </si>
  <si>
    <t>Andi Polisportiva / Italy</t>
  </si>
  <si>
    <t>f</t>
  </si>
  <si>
    <t>Vladimir</t>
  </si>
  <si>
    <t>Tkachev</t>
  </si>
  <si>
    <t xml:space="preserve">Team Russia </t>
  </si>
  <si>
    <t>Dimitry</t>
  </si>
  <si>
    <t>Milyoklin</t>
  </si>
  <si>
    <t>James</t>
  </si>
  <si>
    <t>Youell</t>
  </si>
  <si>
    <t>Nathan</t>
  </si>
  <si>
    <t>Price</t>
  </si>
  <si>
    <t>LSFC / UK</t>
  </si>
  <si>
    <t>Jonathan</t>
  </si>
  <si>
    <t>Bell</t>
  </si>
  <si>
    <t>Quentin</t>
  </si>
  <si>
    <t>Silvand</t>
  </si>
  <si>
    <t>Philip</t>
  </si>
  <si>
    <t>Downer</t>
  </si>
  <si>
    <t>LSFC/Universkate/UK</t>
  </si>
  <si>
    <t>Romain</t>
  </si>
  <si>
    <t>Chambord</t>
  </si>
  <si>
    <t>Sedan/Universkate/France</t>
  </si>
  <si>
    <t>Naomi</t>
  </si>
  <si>
    <t>Grigg</t>
  </si>
  <si>
    <t>Twincam/Rollerblade/UK</t>
  </si>
  <si>
    <t>Cederic</t>
  </si>
  <si>
    <t>LSFC/UK</t>
  </si>
  <si>
    <t>Blanc</t>
  </si>
  <si>
    <t>Yohan</t>
  </si>
  <si>
    <t>Neyraval</t>
  </si>
  <si>
    <t>Sauterelles/France</t>
  </si>
  <si>
    <t>Vincent</t>
  </si>
  <si>
    <t>Vu Van Kha</t>
  </si>
  <si>
    <t>NRA/France</t>
  </si>
  <si>
    <t>Mark</t>
  </si>
  <si>
    <t>Kempton</t>
  </si>
  <si>
    <t>Notts Skaters/UK</t>
  </si>
  <si>
    <t>Neil</t>
  </si>
  <si>
    <t>St Medard/France</t>
  </si>
  <si>
    <t>Hivert</t>
  </si>
  <si>
    <t>Favre</t>
  </si>
  <si>
    <t>Babou</t>
  </si>
  <si>
    <t>Joie</t>
  </si>
  <si>
    <t>Fort</t>
  </si>
  <si>
    <t>Tessier</t>
  </si>
  <si>
    <t>Clement</t>
  </si>
  <si>
    <t>Luxey</t>
  </si>
  <si>
    <t>Antwau</t>
  </si>
  <si>
    <t>Inbert</t>
  </si>
  <si>
    <t>Hugo</t>
  </si>
  <si>
    <t>Giorba</t>
  </si>
  <si>
    <t>Lucoy</t>
  </si>
  <si>
    <t>Monic</t>
  </si>
  <si>
    <t>Hemar</t>
  </si>
  <si>
    <t>Malvina</t>
  </si>
  <si>
    <t>Robin</t>
  </si>
  <si>
    <t xml:space="preserve"> </t>
  </si>
  <si>
    <t>Lucas</t>
  </si>
  <si>
    <t>Katja</t>
  </si>
  <si>
    <t>Dikushina</t>
  </si>
  <si>
    <t>1er Run</t>
  </si>
  <si>
    <t>2ème Run</t>
  </si>
  <si>
    <t>TOTAL</t>
  </si>
  <si>
    <t>High Jump</t>
  </si>
  <si>
    <t>2m10</t>
  </si>
  <si>
    <t>2m20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</si>
  <si>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</si>
  <si>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</si>
  <si>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</si>
  <si>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</si>
  <si>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</si>
  <si>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</si>
  <si>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</si>
  <si>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</si>
  <si>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</si>
  <si>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</si>
  <si>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</si>
  <si>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</si>
  <si>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</si>
  <si>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</si>
  <si>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</si>
  <si>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</si>
  <si>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</si>
  <si>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</si>
  <si>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</si>
  <si>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</si>
  <si>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</si>
  <si>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</si>
  <si>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</si>
  <si>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</si>
  <si>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</si>
  <si>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</si>
  <si>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</si>
  <si>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</si>
  <si>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</si>
  <si>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</si>
  <si>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</si>
  <si>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</si>
  <si>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</si>
  <si>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</si>
  <si>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</si>
  <si>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</si>
  <si>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</si>
  <si>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</si>
  <si>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</si>
  <si>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</si>
  <si>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</si>
  <si>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</si>
  <si>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</si>
  <si>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</si>
  <si>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</si>
  <si>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</si>
  <si>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</si>
  <si>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</si>
  <si>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</si>
  <si>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</si>
  <si>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</si>
  <si>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</si>
  <si>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</si>
  <si>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</si>
  <si>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</si>
  <si>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</si>
  <si>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</si>
  <si>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</si>
  <si>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</si>
  <si>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</si>
  <si>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</si>
  <si>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</si>
  <si>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</si>
  <si>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</si>
  <si>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</si>
  <si>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</si>
  <si>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</si>
  <si>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</si>
  <si>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</si>
  <si>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</si>
  <si>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</si>
  <si>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</si>
  <si>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</si>
  <si>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</si>
  <si>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</si>
  <si>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</si>
  <si>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</si>
  <si>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</si>
  <si>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</si>
  <si>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</si>
  <si>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</si>
  <si>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</si>
  <si>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</si>
  <si>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</si>
  <si>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</si>
  <si>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</si>
  <si>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</si>
  <si>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</si>
  <si>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</si>
  <si>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</si>
  <si>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1m80</t>
  </si>
  <si>
    <t>1m90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</si>
  <si>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</si>
  <si>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</si>
  <si>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</si>
  <si>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</si>
  <si>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</si>
  <si>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</si>
  <si>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</si>
  <si>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</si>
  <si>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</si>
  <si>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</si>
  <si>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</si>
  <si>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</si>
  <si>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</si>
  <si>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</si>
  <si>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High Jump           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</si>
  <si>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</si>
  <si>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</si>
  <si>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</si>
  <si>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</si>
  <si>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</si>
  <si>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</si>
  <si>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</si>
  <si>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email adress</t>
  </si>
  <si>
    <t>Monique</t>
  </si>
  <si>
    <t>22nd July 2006</t>
  </si>
  <si>
    <t>Baptiste</t>
  </si>
  <si>
    <t>Podiums de Free Jump</t>
  </si>
  <si>
    <t>Antoine</t>
  </si>
  <si>
    <t>Free Jump</t>
  </si>
  <si>
    <t>70cm</t>
  </si>
  <si>
    <t>80cm</t>
  </si>
  <si>
    <t>90cm</t>
  </si>
  <si>
    <t>1m</t>
  </si>
  <si>
    <t>1m10</t>
  </si>
  <si>
    <t>AF8 V5 T5+AF8 AC+W4=T5</t>
  </si>
  <si>
    <t>1m25</t>
  </si>
  <si>
    <t>1m30</t>
  </si>
  <si>
    <t>1m32</t>
  </si>
  <si>
    <t>1m34</t>
  </si>
  <si>
    <t>4=</t>
  </si>
  <si>
    <t>Stefane</t>
  </si>
  <si>
    <t>UK/France</t>
  </si>
  <si>
    <t>10=</t>
  </si>
  <si>
    <t>Silvard</t>
  </si>
  <si>
    <t>Antoin</t>
  </si>
  <si>
    <t>Giorda</t>
  </si>
  <si>
    <t>8=</t>
  </si>
  <si>
    <t>Ray</t>
  </si>
  <si>
    <t>Lee</t>
  </si>
  <si>
    <t>Wiegesma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</si>
</sst>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"/>
    <numFmt numFmtId="187" formatCode="0.0"/>
    <numFmt numFmtId="188" formatCode="0.000"/>
    <numFmt numFmtId="189" formatCode="0.0000"/>
    <numFmt numFmtId="190" formatCode="#,##0.000"/>
    <numFmt numFmtId="191" formatCode="m:ss.000"/>
    <numFmt numFmtId="192" formatCode="ss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90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4" fontId="0" fillId="6" borderId="20" xfId="0" applyNumberFormat="1" applyFill="1" applyBorder="1" applyAlignment="1">
      <alignment/>
    </xf>
    <xf numFmtId="0" fontId="0" fillId="6" borderId="20" xfId="0" applyFill="1" applyBorder="1" applyAlignment="1">
      <alignment/>
    </xf>
    <xf numFmtId="2" fontId="0" fillId="6" borderId="21" xfId="0" applyNumberFormat="1" applyFill="1" applyBorder="1" applyAlignment="1">
      <alignment/>
    </xf>
    <xf numFmtId="4" fontId="14" fillId="6" borderId="18" xfId="0" applyNumberFormat="1" applyFont="1" applyFill="1" applyBorder="1" applyAlignment="1">
      <alignment horizontal="center"/>
    </xf>
    <xf numFmtId="4" fontId="14" fillId="6" borderId="2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2" fontId="0" fillId="6" borderId="20" xfId="0" applyNumberFormat="1" applyFill="1" applyBorder="1" applyAlignment="1">
      <alignment/>
    </xf>
    <xf numFmtId="4" fontId="2" fillId="6" borderId="22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4" fontId="2" fillId="6" borderId="23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9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5" borderId="24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86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8" fontId="0" fillId="2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8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188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5" xfId="0" applyNumberFormat="1" applyFont="1" applyFill="1" applyBorder="1" applyAlignment="1">
      <alignment/>
    </xf>
    <xf numFmtId="4" fontId="2" fillId="6" borderId="27" xfId="0" applyNumberFormat="1" applyFont="1" applyFill="1" applyBorder="1" applyAlignment="1">
      <alignment/>
    </xf>
    <xf numFmtId="4" fontId="14" fillId="6" borderId="27" xfId="0" applyNumberFormat="1" applyFont="1" applyFill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/>
    </xf>
    <xf numFmtId="0" fontId="16" fillId="3" borderId="6" xfId="15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6" borderId="6" xfId="0" applyFill="1" applyBorder="1" applyAlignment="1">
      <alignment/>
    </xf>
    <xf numFmtId="0" fontId="9" fillId="6" borderId="2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uvankha\LOCALS~1\TEMPOR~1\Content.IE5\C33JQKXX\SkateLondonResults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Inscription List"/>
      <sheetName val="Freestyle Slalom"/>
      <sheetName val="Speed Slalom"/>
      <sheetName val="High Jump"/>
      <sheetName val="Podiums"/>
    </sheetNames>
    <sheetDataSet>
      <sheetData sheetId="0">
        <row r="17">
          <cell r="F17" t="str">
            <v>Skate London 2006</v>
          </cell>
        </row>
        <row r="18">
          <cell r="F18">
            <v>38920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F19" sqref="F19"/>
    </sheetView>
  </sheetViews>
  <sheetFormatPr defaultColWidth="11.42187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50" t="s">
        <v>134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125</v>
      </c>
      <c r="D4" s="24"/>
      <c r="E4" s="24"/>
      <c r="F4" s="24"/>
      <c r="G4" s="40"/>
    </row>
    <row r="5" spans="3:7" ht="12.75">
      <c r="C5" s="25" t="s">
        <v>122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123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127</v>
      </c>
      <c r="D10" s="24"/>
      <c r="E10" s="24"/>
      <c r="F10" s="24"/>
      <c r="G10" s="40"/>
    </row>
    <row r="11" spans="3:7" ht="12.75">
      <c r="C11" s="39" t="s">
        <v>124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128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132</v>
      </c>
    </row>
    <row r="16" spans="3:7" ht="12.75">
      <c r="C16" s="50" t="s">
        <v>133</v>
      </c>
      <c r="D16" s="37"/>
      <c r="E16" s="37"/>
      <c r="F16" s="37"/>
      <c r="G16" s="38"/>
    </row>
    <row r="17" spans="3:7" ht="12.75">
      <c r="C17" s="39" t="s">
        <v>135</v>
      </c>
      <c r="D17" s="24"/>
      <c r="E17" s="24"/>
      <c r="F17" s="26" t="s">
        <v>17</v>
      </c>
      <c r="G17" s="27"/>
    </row>
    <row r="18" spans="3:7" ht="12.75">
      <c r="C18" s="44" t="s">
        <v>136</v>
      </c>
      <c r="D18" s="45"/>
      <c r="E18" s="45"/>
      <c r="F18" s="170" t="s">
        <v>237</v>
      </c>
      <c r="G18" s="51"/>
    </row>
  </sheetData>
  <printOptions/>
  <pageMargins left="0.75" right="0.75" top="1" bottom="1" header="0.4921259845" footer="0.4921259845"/>
  <pageSetup horizontalDpi="600" verticalDpi="600" orientation="portrait" paperSize="9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54" customWidth="1"/>
    <col min="6" max="6" width="10.28125" style="54" bestFit="1" customWidth="1"/>
    <col min="7" max="7" width="8.28125" style="0" customWidth="1"/>
    <col min="8" max="8" width="0.9921875" style="0" customWidth="1"/>
    <col min="9" max="11" width="11.28125" style="0" customWidth="1"/>
  </cols>
  <sheetData>
    <row r="1" spans="1:16" ht="27.75" customHeight="1">
      <c r="A1" s="174" t="str">
        <f>V!F17</f>
        <v>Skate London 2006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52"/>
      <c r="M1" s="52"/>
      <c r="N1" s="52"/>
      <c r="O1" s="52"/>
      <c r="P1" s="52"/>
    </row>
    <row r="2" spans="1:16" ht="27.75" customHeight="1" thickBot="1">
      <c r="A2" s="177" t="str">
        <f>V!F18</f>
        <v>22nd July 2006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52"/>
      <c r="M2" s="52"/>
      <c r="N2" s="52"/>
      <c r="O2" s="52"/>
      <c r="P2" s="52"/>
    </row>
    <row r="3" spans="1:14" ht="13.5" thickBot="1">
      <c r="A3" s="53"/>
      <c r="H3" s="1"/>
      <c r="K3" s="55"/>
      <c r="L3" s="56"/>
      <c r="N3" s="56"/>
    </row>
    <row r="4" spans="1:11" s="60" customFormat="1" ht="45.75" thickBot="1">
      <c r="A4" s="57" t="s">
        <v>126</v>
      </c>
      <c r="B4" s="58" t="s">
        <v>139</v>
      </c>
      <c r="C4" s="169" t="s">
        <v>235</v>
      </c>
      <c r="D4" s="59" t="s">
        <v>140</v>
      </c>
      <c r="E4" s="54"/>
      <c r="F4" s="57" t="s">
        <v>141</v>
      </c>
      <c r="G4" s="59" t="s">
        <v>142</v>
      </c>
      <c r="H4" s="1"/>
      <c r="I4" s="57" t="s">
        <v>131</v>
      </c>
      <c r="J4" s="58" t="s">
        <v>143</v>
      </c>
      <c r="K4" s="59" t="s">
        <v>118</v>
      </c>
    </row>
    <row r="5" spans="1:11" ht="12.75">
      <c r="A5" s="61" t="s">
        <v>30</v>
      </c>
      <c r="B5" s="62" t="s">
        <v>28</v>
      </c>
      <c r="C5" s="171"/>
      <c r="D5" s="62" t="s">
        <v>18</v>
      </c>
      <c r="F5" s="62" t="s">
        <v>20</v>
      </c>
      <c r="G5" s="62" t="s">
        <v>19</v>
      </c>
      <c r="H5" s="1"/>
      <c r="I5" s="63"/>
      <c r="J5" s="63" t="s">
        <v>20</v>
      </c>
      <c r="K5" s="63"/>
    </row>
    <row r="6" spans="1:11" ht="12.75">
      <c r="A6" s="61" t="s">
        <v>31</v>
      </c>
      <c r="B6" s="62" t="s">
        <v>29</v>
      </c>
      <c r="C6" s="171"/>
      <c r="D6" s="62" t="s">
        <v>21</v>
      </c>
      <c r="F6" s="62" t="s">
        <v>20</v>
      </c>
      <c r="G6" s="62" t="s">
        <v>19</v>
      </c>
      <c r="H6" s="1"/>
      <c r="I6" s="63" t="s">
        <v>20</v>
      </c>
      <c r="J6" s="63" t="s">
        <v>20</v>
      </c>
      <c r="K6" s="63"/>
    </row>
    <row r="7" spans="1:11" ht="12.75">
      <c r="A7" s="61" t="s">
        <v>32</v>
      </c>
      <c r="B7" s="62" t="s">
        <v>22</v>
      </c>
      <c r="C7" s="171"/>
      <c r="D7" s="62" t="s">
        <v>23</v>
      </c>
      <c r="F7" s="62" t="s">
        <v>20</v>
      </c>
      <c r="G7" s="62" t="s">
        <v>19</v>
      </c>
      <c r="H7" s="1"/>
      <c r="I7" s="63" t="s">
        <v>20</v>
      </c>
      <c r="J7" s="63" t="s">
        <v>20</v>
      </c>
      <c r="K7" s="63"/>
    </row>
    <row r="8" spans="1:11" ht="12.75">
      <c r="A8" s="61" t="s">
        <v>24</v>
      </c>
      <c r="B8" s="62" t="s">
        <v>25</v>
      </c>
      <c r="C8" s="171"/>
      <c r="D8" s="62" t="s">
        <v>26</v>
      </c>
      <c r="F8" s="62" t="s">
        <v>20</v>
      </c>
      <c r="G8" s="62" t="s">
        <v>27</v>
      </c>
      <c r="H8" s="1"/>
      <c r="I8" s="63" t="s">
        <v>20</v>
      </c>
      <c r="J8" s="63" t="s">
        <v>20</v>
      </c>
      <c r="K8" s="63"/>
    </row>
    <row r="9" spans="1:11" ht="12.75">
      <c r="A9" s="61" t="s">
        <v>33</v>
      </c>
      <c r="B9" s="62" t="s">
        <v>34</v>
      </c>
      <c r="C9" s="171"/>
      <c r="D9" s="62" t="s">
        <v>26</v>
      </c>
      <c r="F9" s="62" t="s">
        <v>20</v>
      </c>
      <c r="G9" s="62" t="s">
        <v>19</v>
      </c>
      <c r="H9" s="1"/>
      <c r="I9" s="63" t="s">
        <v>20</v>
      </c>
      <c r="J9" s="63" t="s">
        <v>20</v>
      </c>
      <c r="K9" s="63" t="s">
        <v>20</v>
      </c>
    </row>
    <row r="10" spans="1:11" ht="12.75">
      <c r="A10" s="61" t="s">
        <v>35</v>
      </c>
      <c r="B10" s="62" t="s">
        <v>36</v>
      </c>
      <c r="C10" s="171"/>
      <c r="D10" s="62" t="s">
        <v>26</v>
      </c>
      <c r="F10" s="62" t="s">
        <v>20</v>
      </c>
      <c r="G10" s="62" t="s">
        <v>27</v>
      </c>
      <c r="H10" s="1"/>
      <c r="I10" s="63" t="s">
        <v>20</v>
      </c>
      <c r="J10" s="63" t="s">
        <v>20</v>
      </c>
      <c r="K10" s="63"/>
    </row>
    <row r="11" spans="1:11" ht="12.75">
      <c r="A11" s="61" t="s">
        <v>37</v>
      </c>
      <c r="B11" s="62" t="s">
        <v>38</v>
      </c>
      <c r="C11" s="171"/>
      <c r="D11" s="62" t="s">
        <v>26</v>
      </c>
      <c r="F11" s="62" t="s">
        <v>20</v>
      </c>
      <c r="G11" s="62" t="s">
        <v>27</v>
      </c>
      <c r="H11" s="1"/>
      <c r="I11" s="63" t="s">
        <v>20</v>
      </c>
      <c r="J11" s="63"/>
      <c r="K11" s="63"/>
    </row>
    <row r="12" spans="1:11" ht="12.75">
      <c r="A12" s="61" t="s">
        <v>39</v>
      </c>
      <c r="B12" s="62" t="s">
        <v>40</v>
      </c>
      <c r="C12" s="171"/>
      <c r="D12" s="62" t="s">
        <v>41</v>
      </c>
      <c r="F12" s="62" t="s">
        <v>20</v>
      </c>
      <c r="G12" s="62" t="s">
        <v>27</v>
      </c>
      <c r="H12" s="1"/>
      <c r="I12" s="63" t="s">
        <v>20</v>
      </c>
      <c r="J12" s="63"/>
      <c r="K12" s="63"/>
    </row>
    <row r="13" spans="1:11" ht="12.75">
      <c r="A13" s="61" t="s">
        <v>42</v>
      </c>
      <c r="B13" s="62" t="s">
        <v>43</v>
      </c>
      <c r="C13" s="171"/>
      <c r="D13" s="62" t="s">
        <v>44</v>
      </c>
      <c r="F13" s="62" t="s">
        <v>20</v>
      </c>
      <c r="G13" s="62" t="s">
        <v>27</v>
      </c>
      <c r="H13" s="1"/>
      <c r="I13" s="63" t="s">
        <v>20</v>
      </c>
      <c r="J13" s="63" t="s">
        <v>20</v>
      </c>
      <c r="K13" s="63"/>
    </row>
    <row r="14" spans="1:11" ht="12.75">
      <c r="A14" s="61" t="s">
        <v>45</v>
      </c>
      <c r="B14" s="62" t="s">
        <v>46</v>
      </c>
      <c r="C14" s="171"/>
      <c r="D14" s="62" t="s">
        <v>41</v>
      </c>
      <c r="F14" s="62" t="s">
        <v>20</v>
      </c>
      <c r="G14" s="62" t="s">
        <v>19</v>
      </c>
      <c r="H14" s="1"/>
      <c r="I14" s="63" t="s">
        <v>20</v>
      </c>
      <c r="J14" s="63" t="s">
        <v>20</v>
      </c>
      <c r="K14" s="63"/>
    </row>
    <row r="15" spans="1:11" ht="12.75">
      <c r="A15" s="61" t="s">
        <v>47</v>
      </c>
      <c r="B15" s="62" t="s">
        <v>48</v>
      </c>
      <c r="C15" s="171"/>
      <c r="D15" s="62" t="s">
        <v>49</v>
      </c>
      <c r="F15" s="62" t="s">
        <v>20</v>
      </c>
      <c r="G15" s="62" t="s">
        <v>19</v>
      </c>
      <c r="H15" s="1"/>
      <c r="I15" s="63" t="s">
        <v>20</v>
      </c>
      <c r="J15" s="63"/>
      <c r="K15" s="63"/>
    </row>
    <row r="16" spans="1:11" ht="12.75">
      <c r="A16" s="61" t="s">
        <v>50</v>
      </c>
      <c r="B16" s="62" t="s">
        <v>51</v>
      </c>
      <c r="C16" s="171"/>
      <c r="D16" s="62" t="s">
        <v>52</v>
      </c>
      <c r="F16" s="62" t="s">
        <v>20</v>
      </c>
      <c r="G16" s="62" t="s">
        <v>27</v>
      </c>
      <c r="H16" s="1"/>
      <c r="I16" s="63" t="s">
        <v>20</v>
      </c>
      <c r="J16" s="63" t="s">
        <v>20</v>
      </c>
      <c r="K16" s="63"/>
    </row>
    <row r="17" spans="1:11" ht="12.75">
      <c r="A17" s="61" t="s">
        <v>53</v>
      </c>
      <c r="B17" s="62" t="s">
        <v>54</v>
      </c>
      <c r="C17" s="171"/>
      <c r="D17" s="62" t="s">
        <v>55</v>
      </c>
      <c r="F17" s="62" t="s">
        <v>20</v>
      </c>
      <c r="G17" s="62" t="s">
        <v>56</v>
      </c>
      <c r="H17" s="1"/>
      <c r="I17" s="63" t="s">
        <v>20</v>
      </c>
      <c r="J17" s="63" t="s">
        <v>20</v>
      </c>
      <c r="K17" s="63"/>
    </row>
    <row r="18" spans="1:11" ht="12.75">
      <c r="A18" s="61" t="s">
        <v>57</v>
      </c>
      <c r="B18" s="62" t="s">
        <v>58</v>
      </c>
      <c r="C18" s="171"/>
      <c r="D18" s="62" t="s">
        <v>59</v>
      </c>
      <c r="F18" s="62" t="s">
        <v>20</v>
      </c>
      <c r="G18" s="62" t="s">
        <v>19</v>
      </c>
      <c r="H18" s="1"/>
      <c r="I18" s="63" t="s">
        <v>20</v>
      </c>
      <c r="J18" s="63" t="s">
        <v>20</v>
      </c>
      <c r="K18" s="63"/>
    </row>
    <row r="19" spans="1:11" ht="12.75">
      <c r="A19" s="61" t="s">
        <v>60</v>
      </c>
      <c r="B19" s="62" t="s">
        <v>61</v>
      </c>
      <c r="C19" s="171"/>
      <c r="D19" s="62" t="s">
        <v>59</v>
      </c>
      <c r="F19" s="62" t="s">
        <v>20</v>
      </c>
      <c r="G19" s="62" t="s">
        <v>19</v>
      </c>
      <c r="H19" s="1"/>
      <c r="I19" s="63" t="s">
        <v>20</v>
      </c>
      <c r="J19" s="63"/>
      <c r="K19" s="63"/>
    </row>
    <row r="20" spans="1:11" ht="12.75">
      <c r="A20" s="61" t="s">
        <v>62</v>
      </c>
      <c r="B20" s="62" t="s">
        <v>63</v>
      </c>
      <c r="C20" s="171"/>
      <c r="D20" s="62" t="s">
        <v>18</v>
      </c>
      <c r="F20" s="62" t="s">
        <v>20</v>
      </c>
      <c r="G20" s="62" t="s">
        <v>19</v>
      </c>
      <c r="H20" s="1"/>
      <c r="I20" s="63"/>
      <c r="J20" s="63"/>
      <c r="K20" s="63" t="s">
        <v>20</v>
      </c>
    </row>
    <row r="21" spans="1:11" ht="12.75">
      <c r="A21" s="61" t="s">
        <v>64</v>
      </c>
      <c r="B21" s="62" t="s">
        <v>65</v>
      </c>
      <c r="C21" s="171"/>
      <c r="D21" s="62" t="s">
        <v>66</v>
      </c>
      <c r="F21" s="62" t="s">
        <v>20</v>
      </c>
      <c r="G21" s="62" t="s">
        <v>19</v>
      </c>
      <c r="H21" s="1"/>
      <c r="I21" s="63" t="s">
        <v>20</v>
      </c>
      <c r="J21" s="63" t="s">
        <v>20</v>
      </c>
      <c r="K21" s="63"/>
    </row>
    <row r="22" spans="1:11" ht="12.75">
      <c r="A22" s="61" t="s">
        <v>67</v>
      </c>
      <c r="B22" s="62" t="s">
        <v>68</v>
      </c>
      <c r="C22" s="171"/>
      <c r="D22" s="62" t="s">
        <v>73</v>
      </c>
      <c r="F22" s="62" t="s">
        <v>20</v>
      </c>
      <c r="G22" s="62" t="s">
        <v>19</v>
      </c>
      <c r="H22" s="1"/>
      <c r="I22" s="63" t="s">
        <v>20</v>
      </c>
      <c r="J22" s="63" t="s">
        <v>20</v>
      </c>
      <c r="K22" s="63"/>
    </row>
    <row r="23" spans="1:11" ht="12.75">
      <c r="A23" s="61" t="s">
        <v>69</v>
      </c>
      <c r="B23" s="62" t="s">
        <v>70</v>
      </c>
      <c r="C23" s="171"/>
      <c r="D23" s="62" t="s">
        <v>66</v>
      </c>
      <c r="F23" s="62" t="s">
        <v>20</v>
      </c>
      <c r="G23" s="62" t="s">
        <v>19</v>
      </c>
      <c r="H23" s="1"/>
      <c r="I23" s="63"/>
      <c r="J23" s="63"/>
      <c r="K23" s="63" t="s">
        <v>20</v>
      </c>
    </row>
    <row r="24" spans="1:11" ht="12.75">
      <c r="A24" s="61" t="s">
        <v>71</v>
      </c>
      <c r="B24" s="62" t="s">
        <v>72</v>
      </c>
      <c r="C24" s="171"/>
      <c r="D24" s="62" t="s">
        <v>66</v>
      </c>
      <c r="F24" s="62" t="s">
        <v>20</v>
      </c>
      <c r="G24" s="62" t="s">
        <v>19</v>
      </c>
      <c r="H24" s="1"/>
      <c r="I24" s="63" t="s">
        <v>20</v>
      </c>
      <c r="J24" s="63" t="s">
        <v>20</v>
      </c>
      <c r="K24" s="63"/>
    </row>
    <row r="25" spans="1:11" ht="12.75">
      <c r="A25" s="61" t="s">
        <v>74</v>
      </c>
      <c r="B25" s="62" t="s">
        <v>75</v>
      </c>
      <c r="C25" s="171"/>
      <c r="D25" s="62" t="s">
        <v>76</v>
      </c>
      <c r="F25" s="62" t="s">
        <v>20</v>
      </c>
      <c r="G25" s="62" t="s">
        <v>19</v>
      </c>
      <c r="H25" s="1"/>
      <c r="I25" s="63"/>
      <c r="J25" s="63" t="s">
        <v>20</v>
      </c>
      <c r="K25" s="63"/>
    </row>
    <row r="26" spans="1:11" ht="12.75">
      <c r="A26" s="61" t="s">
        <v>77</v>
      </c>
      <c r="B26" s="62" t="s">
        <v>78</v>
      </c>
      <c r="C26" s="171"/>
      <c r="D26" s="62" t="s">
        <v>79</v>
      </c>
      <c r="F26" s="62" t="s">
        <v>20</v>
      </c>
      <c r="G26" s="62" t="s">
        <v>19</v>
      </c>
      <c r="H26" s="1"/>
      <c r="I26" s="63" t="s">
        <v>20</v>
      </c>
      <c r="J26" s="63" t="s">
        <v>20</v>
      </c>
      <c r="K26" s="63"/>
    </row>
    <row r="27" spans="1:11" ht="12.75">
      <c r="A27" s="61" t="s">
        <v>80</v>
      </c>
      <c r="B27" s="62" t="s">
        <v>82</v>
      </c>
      <c r="C27" s="171"/>
      <c r="D27" s="62" t="s">
        <v>81</v>
      </c>
      <c r="F27" s="62" t="s">
        <v>20</v>
      </c>
      <c r="G27" s="62" t="s">
        <v>19</v>
      </c>
      <c r="H27" s="1"/>
      <c r="I27" s="63" t="s">
        <v>20</v>
      </c>
      <c r="J27" s="63" t="s">
        <v>20</v>
      </c>
      <c r="K27" s="63"/>
    </row>
    <row r="28" spans="1:11" ht="12.75">
      <c r="A28" s="61" t="s">
        <v>83</v>
      </c>
      <c r="B28" s="62" t="s">
        <v>84</v>
      </c>
      <c r="C28" s="171"/>
      <c r="D28" s="62" t="s">
        <v>85</v>
      </c>
      <c r="F28" s="62" t="s">
        <v>20</v>
      </c>
      <c r="G28" s="62" t="s">
        <v>19</v>
      </c>
      <c r="H28" s="1"/>
      <c r="I28" s="63"/>
      <c r="J28" s="63" t="s">
        <v>20</v>
      </c>
      <c r="K28" s="63" t="s">
        <v>20</v>
      </c>
    </row>
    <row r="29" spans="1:11" ht="12.75">
      <c r="A29" s="61" t="s">
        <v>86</v>
      </c>
      <c r="B29" s="62" t="s">
        <v>87</v>
      </c>
      <c r="C29" s="171"/>
      <c r="D29" s="62" t="s">
        <v>88</v>
      </c>
      <c r="F29" s="62" t="s">
        <v>20</v>
      </c>
      <c r="G29" s="62" t="s">
        <v>19</v>
      </c>
      <c r="H29" s="1"/>
      <c r="I29" s="63" t="s">
        <v>20</v>
      </c>
      <c r="J29" s="63"/>
      <c r="K29" s="63"/>
    </row>
    <row r="30" spans="1:11" ht="12.75">
      <c r="A30" s="61" t="s">
        <v>89</v>
      </c>
      <c r="B30" s="62" t="s">
        <v>90</v>
      </c>
      <c r="C30" s="171"/>
      <c r="D30" s="62" t="s">
        <v>91</v>
      </c>
      <c r="F30" s="62" t="s">
        <v>20</v>
      </c>
      <c r="G30" s="62" t="s">
        <v>19</v>
      </c>
      <c r="H30" s="1"/>
      <c r="I30" s="63" t="s">
        <v>20</v>
      </c>
      <c r="J30" s="63"/>
      <c r="K30" s="63"/>
    </row>
    <row r="31" spans="1:11" ht="12.75">
      <c r="A31" s="61" t="s">
        <v>92</v>
      </c>
      <c r="B31" s="62" t="s">
        <v>90</v>
      </c>
      <c r="C31" s="171"/>
      <c r="D31" s="62" t="s">
        <v>91</v>
      </c>
      <c r="F31" s="62" t="s">
        <v>20</v>
      </c>
      <c r="G31" s="62" t="s">
        <v>19</v>
      </c>
      <c r="H31" s="1"/>
      <c r="I31" s="63" t="s">
        <v>20</v>
      </c>
      <c r="J31" s="63"/>
      <c r="K31" s="63"/>
    </row>
    <row r="32" spans="1:11" ht="12.75">
      <c r="A32" s="61" t="s">
        <v>236</v>
      </c>
      <c r="B32" s="62" t="s">
        <v>108</v>
      </c>
      <c r="C32" s="171"/>
      <c r="D32" s="62" t="s">
        <v>93</v>
      </c>
      <c r="F32" s="62" t="s">
        <v>20</v>
      </c>
      <c r="G32" s="62" t="s">
        <v>27</v>
      </c>
      <c r="H32" s="1"/>
      <c r="I32" s="63" t="s">
        <v>20</v>
      </c>
      <c r="J32" s="63" t="s">
        <v>20</v>
      </c>
      <c r="K32" s="63"/>
    </row>
    <row r="33" spans="1:11" ht="12.75">
      <c r="A33" s="61" t="s">
        <v>42</v>
      </c>
      <c r="B33" s="62" t="s">
        <v>94</v>
      </c>
      <c r="C33" s="171"/>
      <c r="D33" s="62" t="s">
        <v>93</v>
      </c>
      <c r="F33" s="62" t="s">
        <v>20</v>
      </c>
      <c r="G33" s="62" t="s">
        <v>27</v>
      </c>
      <c r="H33" s="1"/>
      <c r="I33" s="63" t="s">
        <v>20</v>
      </c>
      <c r="J33" s="63" t="s">
        <v>20</v>
      </c>
      <c r="K33" s="63"/>
    </row>
    <row r="34" spans="1:11" ht="12.75">
      <c r="A34" s="61" t="s">
        <v>109</v>
      </c>
      <c r="B34" s="62" t="s">
        <v>95</v>
      </c>
      <c r="C34" s="171"/>
      <c r="D34" s="62" t="s">
        <v>93</v>
      </c>
      <c r="F34" s="62" t="s">
        <v>20</v>
      </c>
      <c r="G34" s="62" t="s">
        <v>27</v>
      </c>
      <c r="H34" s="1"/>
      <c r="I34" s="63" t="s">
        <v>20</v>
      </c>
      <c r="J34" s="63" t="s">
        <v>20</v>
      </c>
      <c r="K34" s="63"/>
    </row>
    <row r="35" spans="1:11" ht="12.75">
      <c r="A35" s="61" t="s">
        <v>96</v>
      </c>
      <c r="B35" s="62" t="s">
        <v>97</v>
      </c>
      <c r="C35" s="171"/>
      <c r="D35" s="62" t="s">
        <v>93</v>
      </c>
      <c r="F35" s="62" t="s">
        <v>20</v>
      </c>
      <c r="G35" s="62" t="s">
        <v>19</v>
      </c>
      <c r="H35" s="1"/>
      <c r="I35" s="63" t="s">
        <v>20</v>
      </c>
      <c r="J35" s="63" t="s">
        <v>20</v>
      </c>
      <c r="K35" s="63"/>
    </row>
    <row r="36" spans="1:11" ht="12.75">
      <c r="A36" s="61" t="s">
        <v>83</v>
      </c>
      <c r="B36" s="62" t="s">
        <v>98</v>
      </c>
      <c r="C36" s="171"/>
      <c r="D36" s="62" t="s">
        <v>93</v>
      </c>
      <c r="F36" s="62" t="s">
        <v>20</v>
      </c>
      <c r="G36" s="62" t="s">
        <v>19</v>
      </c>
      <c r="H36" s="1"/>
      <c r="I36" s="63" t="s">
        <v>20</v>
      </c>
      <c r="J36" s="63" t="s">
        <v>20</v>
      </c>
      <c r="K36" s="63"/>
    </row>
    <row r="37" spans="1:11" ht="12.75">
      <c r="A37" s="61" t="s">
        <v>110</v>
      </c>
      <c r="B37" s="62" t="s">
        <v>99</v>
      </c>
      <c r="C37" s="171"/>
      <c r="D37" s="62" t="s">
        <v>93</v>
      </c>
      <c r="F37" s="62" t="s">
        <v>20</v>
      </c>
      <c r="G37" s="62" t="s">
        <v>19</v>
      </c>
      <c r="H37" s="1"/>
      <c r="I37" s="63" t="s">
        <v>20</v>
      </c>
      <c r="J37" s="63" t="s">
        <v>20</v>
      </c>
      <c r="K37" s="63"/>
    </row>
    <row r="38" spans="1:11" ht="12.75">
      <c r="A38" s="61" t="s">
        <v>100</v>
      </c>
      <c r="B38" s="62" t="s">
        <v>101</v>
      </c>
      <c r="C38" s="171"/>
      <c r="D38" s="62" t="s">
        <v>93</v>
      </c>
      <c r="F38" s="62" t="s">
        <v>20</v>
      </c>
      <c r="G38" s="62" t="s">
        <v>19</v>
      </c>
      <c r="H38" s="1"/>
      <c r="I38" s="63" t="s">
        <v>20</v>
      </c>
      <c r="J38" s="63" t="s">
        <v>20</v>
      </c>
      <c r="K38" s="63"/>
    </row>
    <row r="39" spans="1:11" ht="12.75">
      <c r="A39" s="61" t="s">
        <v>102</v>
      </c>
      <c r="B39" s="62" t="s">
        <v>103</v>
      </c>
      <c r="C39" s="171"/>
      <c r="D39" s="62" t="s">
        <v>93</v>
      </c>
      <c r="F39" s="62" t="s">
        <v>20</v>
      </c>
      <c r="G39" s="62" t="s">
        <v>19</v>
      </c>
      <c r="H39" s="1"/>
      <c r="I39" s="63"/>
      <c r="J39" s="63" t="s">
        <v>20</v>
      </c>
      <c r="K39" s="63" t="s">
        <v>20</v>
      </c>
    </row>
    <row r="40" spans="1:11" ht="12.75">
      <c r="A40" s="61" t="s">
        <v>104</v>
      </c>
      <c r="B40" s="62" t="s">
        <v>105</v>
      </c>
      <c r="C40" s="171"/>
      <c r="D40" s="62" t="s">
        <v>93</v>
      </c>
      <c r="F40" s="62" t="s">
        <v>20</v>
      </c>
      <c r="G40" s="62" t="s">
        <v>19</v>
      </c>
      <c r="H40" s="1"/>
      <c r="I40" s="63"/>
      <c r="J40" s="63"/>
      <c r="K40" s="63" t="s">
        <v>20</v>
      </c>
    </row>
    <row r="41" spans="1:11" ht="12.75">
      <c r="A41" s="61" t="s">
        <v>106</v>
      </c>
      <c r="B41" s="62" t="s">
        <v>74</v>
      </c>
      <c r="C41" s="171"/>
      <c r="D41" s="62" t="s">
        <v>93</v>
      </c>
      <c r="F41" s="62" t="s">
        <v>20</v>
      </c>
      <c r="G41" s="62" t="s">
        <v>19</v>
      </c>
      <c r="H41" s="1"/>
      <c r="I41" s="63" t="s">
        <v>20</v>
      </c>
      <c r="J41" s="63" t="s">
        <v>20</v>
      </c>
      <c r="K41" s="63"/>
    </row>
    <row r="42" spans="1:11" ht="12.75">
      <c r="A42" s="61"/>
      <c r="B42" s="62"/>
      <c r="C42" s="62"/>
      <c r="D42" s="62"/>
      <c r="F42" s="62"/>
      <c r="G42" s="62"/>
      <c r="H42" s="1"/>
      <c r="I42" s="63"/>
      <c r="J42" s="63"/>
      <c r="K42" s="63"/>
    </row>
    <row r="43" spans="1:11" ht="12.75">
      <c r="A43" s="61"/>
      <c r="B43" s="62"/>
      <c r="C43" s="62"/>
      <c r="D43" s="62"/>
      <c r="F43" s="62"/>
      <c r="G43" s="62"/>
      <c r="H43" s="1"/>
      <c r="I43" s="63"/>
      <c r="J43" s="63"/>
      <c r="K43" s="63"/>
    </row>
    <row r="44" spans="1:11" ht="12.75">
      <c r="A44" s="61"/>
      <c r="B44" s="62"/>
      <c r="C44" s="62"/>
      <c r="D44" s="62"/>
      <c r="F44" s="62"/>
      <c r="G44" s="62"/>
      <c r="H44" s="1"/>
      <c r="I44" s="63"/>
      <c r="J44" s="63"/>
      <c r="K44" s="63"/>
    </row>
    <row r="45" spans="1:11" ht="12.75">
      <c r="A45" s="61"/>
      <c r="B45" s="62"/>
      <c r="C45" s="62"/>
      <c r="D45" s="62"/>
      <c r="F45" s="62"/>
      <c r="G45" s="62"/>
      <c r="H45" s="1"/>
      <c r="I45" s="63"/>
      <c r="J45" s="63"/>
      <c r="K45" s="63"/>
    </row>
    <row r="46" spans="1:11" ht="12.75">
      <c r="A46" s="61"/>
      <c r="B46" s="62"/>
      <c r="C46" s="62"/>
      <c r="D46" s="62"/>
      <c r="F46" s="62"/>
      <c r="G46" s="62"/>
      <c r="H46" s="1"/>
      <c r="I46" s="63"/>
      <c r="J46" s="63"/>
      <c r="K46" s="63"/>
    </row>
    <row r="47" spans="1:11" ht="12.75">
      <c r="A47" s="61"/>
      <c r="B47" s="62"/>
      <c r="C47" s="62"/>
      <c r="D47" s="62"/>
      <c r="F47" s="62"/>
      <c r="G47" s="62"/>
      <c r="H47" s="1"/>
      <c r="I47" s="63"/>
      <c r="J47" s="63"/>
      <c r="K47" s="63"/>
    </row>
    <row r="48" spans="1:11" ht="12.75">
      <c r="A48" s="61"/>
      <c r="B48" s="62"/>
      <c r="C48" s="62"/>
      <c r="D48" s="62"/>
      <c r="F48" s="62"/>
      <c r="G48" s="62"/>
      <c r="H48" s="1"/>
      <c r="I48" s="63"/>
      <c r="J48" s="63"/>
      <c r="K48" s="63"/>
    </row>
    <row r="49" spans="1:11" ht="12.75">
      <c r="A49" s="61"/>
      <c r="B49" s="62"/>
      <c r="C49" s="62"/>
      <c r="D49" s="62"/>
      <c r="F49" s="62"/>
      <c r="G49" s="62"/>
      <c r="H49" s="1"/>
      <c r="I49" s="63"/>
      <c r="J49" s="63"/>
      <c r="K49" s="63"/>
    </row>
    <row r="50" spans="1:11" ht="12.75">
      <c r="A50" s="61"/>
      <c r="B50" s="62"/>
      <c r="C50" s="62"/>
      <c r="D50" s="62"/>
      <c r="F50" s="62"/>
      <c r="G50" s="62"/>
      <c r="H50" s="1"/>
      <c r="I50" s="63"/>
      <c r="J50" s="63"/>
      <c r="K50" s="63"/>
    </row>
    <row r="51" spans="1:11" ht="12.75">
      <c r="A51" s="61"/>
      <c r="B51" s="62"/>
      <c r="C51" s="62"/>
      <c r="D51" s="62"/>
      <c r="F51" s="62"/>
      <c r="G51" s="62"/>
      <c r="H51" s="1"/>
      <c r="I51" s="63"/>
      <c r="J51" s="63"/>
      <c r="K51" s="63"/>
    </row>
    <row r="52" spans="1:11" ht="12.75">
      <c r="A52" s="61"/>
      <c r="B52" s="62"/>
      <c r="C52" s="62"/>
      <c r="D52" s="62"/>
      <c r="F52" s="62"/>
      <c r="G52" s="62"/>
      <c r="H52" s="1"/>
      <c r="I52" s="63"/>
      <c r="J52" s="63"/>
      <c r="K52" s="63"/>
    </row>
    <row r="53" spans="1:11" ht="12.75">
      <c r="A53" s="61"/>
      <c r="B53" s="62"/>
      <c r="C53" s="62"/>
      <c r="D53" s="62"/>
      <c r="F53" s="62"/>
      <c r="G53" s="62"/>
      <c r="H53" s="1"/>
      <c r="I53" s="63"/>
      <c r="J53" s="63"/>
      <c r="K53" s="63"/>
    </row>
    <row r="54" spans="1:11" ht="12.75">
      <c r="A54" s="61"/>
      <c r="B54" s="62"/>
      <c r="C54" s="62"/>
      <c r="D54" s="62"/>
      <c r="F54" s="62"/>
      <c r="G54" s="62"/>
      <c r="H54" s="1"/>
      <c r="I54" s="63"/>
      <c r="J54" s="63"/>
      <c r="K54" s="63"/>
    </row>
    <row r="55" spans="1:11" ht="12.75">
      <c r="A55" s="61"/>
      <c r="B55" s="62"/>
      <c r="C55" s="62"/>
      <c r="D55" s="62"/>
      <c r="F55" s="62"/>
      <c r="G55" s="62"/>
      <c r="H55" s="1"/>
      <c r="I55" s="63"/>
      <c r="J55" s="63"/>
      <c r="K55" s="63"/>
    </row>
    <row r="56" spans="1:11" ht="12.75">
      <c r="A56" s="61"/>
      <c r="B56" s="62"/>
      <c r="C56" s="62"/>
      <c r="D56" s="62"/>
      <c r="F56" s="62"/>
      <c r="G56" s="62"/>
      <c r="H56" s="1"/>
      <c r="I56" s="63"/>
      <c r="J56" s="63"/>
      <c r="K56" s="63"/>
    </row>
    <row r="57" spans="1:11" ht="12.75">
      <c r="A57" s="61"/>
      <c r="B57" s="62"/>
      <c r="C57" s="62"/>
      <c r="D57" s="62"/>
      <c r="F57" s="62"/>
      <c r="G57" s="62"/>
      <c r="H57" s="1"/>
      <c r="I57" s="63"/>
      <c r="J57" s="63"/>
      <c r="K57" s="63"/>
    </row>
    <row r="58" spans="1:11" ht="12.75">
      <c r="A58" s="61"/>
      <c r="B58" s="62"/>
      <c r="C58" s="62"/>
      <c r="D58" s="62"/>
      <c r="F58" s="62"/>
      <c r="G58" s="62"/>
      <c r="H58" s="1"/>
      <c r="I58" s="63"/>
      <c r="J58" s="63"/>
      <c r="K58" s="63"/>
    </row>
    <row r="59" spans="1:11" ht="12.75">
      <c r="A59" s="61"/>
      <c r="B59" s="62"/>
      <c r="C59" s="62"/>
      <c r="D59" s="62"/>
      <c r="F59" s="62"/>
      <c r="G59" s="62"/>
      <c r="H59" s="1"/>
      <c r="I59" s="63"/>
      <c r="J59" s="63"/>
      <c r="K59" s="63"/>
    </row>
    <row r="60" spans="1:11" ht="12.75">
      <c r="A60" s="61"/>
      <c r="B60" s="62"/>
      <c r="C60" s="62"/>
      <c r="D60" s="62"/>
      <c r="F60" s="62"/>
      <c r="G60" s="62"/>
      <c r="H60" s="1"/>
      <c r="I60" s="63"/>
      <c r="J60" s="63"/>
      <c r="K60" s="63"/>
    </row>
    <row r="61" spans="1:11" ht="12.75">
      <c r="A61" s="61"/>
      <c r="B61" s="62"/>
      <c r="C61" s="62"/>
      <c r="D61" s="62"/>
      <c r="F61" s="62"/>
      <c r="G61" s="62"/>
      <c r="H61" s="1"/>
      <c r="I61" s="63"/>
      <c r="J61" s="63"/>
      <c r="K61" s="63"/>
    </row>
    <row r="62" spans="1:11" ht="12.75">
      <c r="A62" s="61"/>
      <c r="B62" s="62"/>
      <c r="C62" s="62"/>
      <c r="D62" s="62"/>
      <c r="F62" s="62"/>
      <c r="G62" s="62"/>
      <c r="H62" s="1"/>
      <c r="I62" s="63"/>
      <c r="J62" s="63"/>
      <c r="K62" s="63"/>
    </row>
    <row r="63" spans="1:11" ht="12.75">
      <c r="A63" s="61"/>
      <c r="B63" s="62"/>
      <c r="C63" s="62"/>
      <c r="D63" s="62"/>
      <c r="F63" s="62"/>
      <c r="G63" s="62"/>
      <c r="H63" s="1"/>
      <c r="I63" s="63"/>
      <c r="J63" s="63"/>
      <c r="K63" s="63"/>
    </row>
    <row r="64" spans="1:11" ht="12.75">
      <c r="A64" s="61"/>
      <c r="B64" s="62"/>
      <c r="C64" s="62"/>
      <c r="D64" s="62"/>
      <c r="F64" s="62"/>
      <c r="G64" s="62"/>
      <c r="H64" s="1"/>
      <c r="I64" s="63"/>
      <c r="J64" s="63"/>
      <c r="K64" s="63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autoFilter ref="G4:K41"/>
  <mergeCells count="2">
    <mergeCell ref="A1:K1"/>
    <mergeCell ref="A2:K2"/>
  </mergeCells>
  <printOptions/>
  <pageMargins left="0.75" right="0.75" top="1" bottom="1" header="0.4921259845" footer="0.4921259845"/>
  <pageSetup fitToHeight="0" fitToWidth="1" horizontalDpi="600" verticalDpi="600" orientation="portrait" paperSize="9" scale="62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zoomScale="75" zoomScaleNormal="75" workbookViewId="0" topLeftCell="A1">
      <pane ySplit="6" topLeftCell="BM25" activePane="bottomLeft" state="frozen"/>
      <selection pane="topLeft" activeCell="A1" sqref="A1"/>
      <selection pane="bottomLeft" activeCell="B33" sqref="B33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80" customWidth="1"/>
    <col min="18" max="16384" width="11.28125" style="1" customWidth="1"/>
  </cols>
  <sheetData>
    <row r="1" spans="1:17" ht="23.25">
      <c r="A1" s="83"/>
      <c r="B1" s="84"/>
      <c r="C1" s="84"/>
      <c r="D1" s="64"/>
      <c r="E1" s="65"/>
      <c r="F1" s="65"/>
      <c r="G1" s="65"/>
      <c r="H1" s="72" t="str">
        <f>V!$F$17</f>
        <v>Skate London 2006</v>
      </c>
      <c r="I1" s="66"/>
      <c r="J1" s="65"/>
      <c r="K1" s="65"/>
      <c r="L1" s="65"/>
      <c r="M1" s="65"/>
      <c r="N1" s="66"/>
      <c r="O1" s="66"/>
      <c r="P1" s="81"/>
      <c r="Q1" s="67"/>
    </row>
    <row r="2" spans="1:17" ht="24" thickBot="1">
      <c r="A2" s="85"/>
      <c r="B2" s="86"/>
      <c r="C2" s="86"/>
      <c r="D2" s="68"/>
      <c r="E2" s="69"/>
      <c r="F2" s="69"/>
      <c r="G2" s="69"/>
      <c r="H2" s="73" t="str">
        <f>V!$F$18</f>
        <v>22nd July 2006</v>
      </c>
      <c r="I2" s="70"/>
      <c r="J2" s="69"/>
      <c r="K2" s="69"/>
      <c r="L2" s="69"/>
      <c r="M2" s="69"/>
      <c r="N2" s="70"/>
      <c r="O2" s="70"/>
      <c r="P2" s="82"/>
      <c r="Q2" s="71"/>
    </row>
    <row r="3" spans="1:17" ht="15.75">
      <c r="A3" s="6"/>
      <c r="B3" s="6"/>
      <c r="C3" s="6"/>
      <c r="D3" s="4"/>
      <c r="E3" s="9"/>
      <c r="F3" s="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.75">
      <c r="A4" s="1"/>
      <c r="B4" s="7"/>
      <c r="C4" s="7"/>
      <c r="D4" s="4"/>
      <c r="E4" s="9"/>
      <c r="F4" s="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.75">
      <c r="A5" s="162" t="s">
        <v>131</v>
      </c>
      <c r="B5" s="1"/>
      <c r="C5" s="1"/>
      <c r="D5" s="4"/>
      <c r="E5" s="11"/>
      <c r="F5" s="13" t="s">
        <v>115</v>
      </c>
      <c r="G5" s="13"/>
      <c r="H5" s="13"/>
      <c r="I5" s="14"/>
      <c r="J5" s="13"/>
      <c r="K5" s="13" t="s">
        <v>116</v>
      </c>
      <c r="L5" s="13"/>
      <c r="M5" s="13"/>
      <c r="N5" s="14"/>
      <c r="P5" s="17"/>
      <c r="Q5" s="17"/>
    </row>
    <row r="6" spans="1:17" s="77" customFormat="1" ht="24" customHeight="1">
      <c r="A6" s="47" t="s">
        <v>149</v>
      </c>
      <c r="B6" s="47" t="s">
        <v>137</v>
      </c>
      <c r="C6" s="47" t="s">
        <v>138</v>
      </c>
      <c r="D6" s="48"/>
      <c r="E6" s="74" t="s">
        <v>144</v>
      </c>
      <c r="F6" s="74" t="s">
        <v>145</v>
      </c>
      <c r="G6" s="74" t="s">
        <v>146</v>
      </c>
      <c r="H6" s="75" t="s">
        <v>147</v>
      </c>
      <c r="I6" s="76" t="s">
        <v>117</v>
      </c>
      <c r="J6" s="74" t="s">
        <v>144</v>
      </c>
      <c r="K6" s="74" t="s">
        <v>145</v>
      </c>
      <c r="L6" s="74" t="s">
        <v>146</v>
      </c>
      <c r="M6" s="75" t="s">
        <v>147</v>
      </c>
      <c r="N6" s="76" t="s">
        <v>117</v>
      </c>
      <c r="P6" s="78" t="s">
        <v>148</v>
      </c>
      <c r="Q6" s="78" t="s">
        <v>129</v>
      </c>
    </row>
    <row r="7" spans="1:17" s="77" customFormat="1" ht="24" customHeight="1">
      <c r="A7" s="87" t="s">
        <v>150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4.25" customHeight="1">
      <c r="A8" s="61" t="s">
        <v>50</v>
      </c>
      <c r="B8" s="62" t="s">
        <v>51</v>
      </c>
      <c r="C8" s="31"/>
      <c r="D8" s="32"/>
      <c r="E8" s="33">
        <v>23.5</v>
      </c>
      <c r="F8" s="33">
        <v>20.7</v>
      </c>
      <c r="G8" s="33">
        <v>16</v>
      </c>
      <c r="H8" s="33">
        <v>0.5</v>
      </c>
      <c r="I8" s="34">
        <f aca="true" t="shared" si="0" ref="I8:I27">E8+F8+G8-H8</f>
        <v>59.7</v>
      </c>
      <c r="J8" s="33">
        <v>25.5</v>
      </c>
      <c r="K8" s="33">
        <v>24.5</v>
      </c>
      <c r="L8" s="33">
        <v>17.2</v>
      </c>
      <c r="M8" s="33">
        <v>0.5</v>
      </c>
      <c r="N8" s="34">
        <f aca="true" t="shared" si="1" ref="N8:N17">J8+K8+L8-M8</f>
        <v>66.7</v>
      </c>
      <c r="O8" s="10"/>
      <c r="P8" s="35">
        <f aca="true" t="shared" si="2" ref="P8:P17">MAX(N8,I8)</f>
        <v>66.7</v>
      </c>
      <c r="Q8" s="33">
        <v>1</v>
      </c>
    </row>
    <row r="9" spans="1:17" ht="14.25" customHeight="1">
      <c r="A9" s="61" t="s">
        <v>39</v>
      </c>
      <c r="B9" s="62" t="s">
        <v>40</v>
      </c>
      <c r="C9" s="31"/>
      <c r="D9" s="32"/>
      <c r="E9" s="33">
        <v>26.5</v>
      </c>
      <c r="F9" s="172">
        <v>23.9</v>
      </c>
      <c r="G9" s="172">
        <v>17.2</v>
      </c>
      <c r="H9" s="172">
        <v>2</v>
      </c>
      <c r="I9" s="34">
        <f t="shared" si="0"/>
        <v>65.6</v>
      </c>
      <c r="J9" s="33">
        <v>26</v>
      </c>
      <c r="K9" s="172">
        <v>24.7</v>
      </c>
      <c r="L9" s="172">
        <v>16.9</v>
      </c>
      <c r="M9" s="172">
        <v>1.5</v>
      </c>
      <c r="N9" s="34">
        <f t="shared" si="1"/>
        <v>66.1</v>
      </c>
      <c r="O9" s="10"/>
      <c r="P9" s="35">
        <f t="shared" si="2"/>
        <v>66.1</v>
      </c>
      <c r="Q9" s="33">
        <v>2</v>
      </c>
    </row>
    <row r="10" spans="1:17" ht="14.25" customHeight="1">
      <c r="A10" s="61" t="s">
        <v>107</v>
      </c>
      <c r="B10" s="62" t="s">
        <v>108</v>
      </c>
      <c r="C10" s="31"/>
      <c r="D10" s="32"/>
      <c r="E10" s="33">
        <v>17.5</v>
      </c>
      <c r="F10" s="172">
        <v>25.2</v>
      </c>
      <c r="G10" s="172">
        <v>18.8</v>
      </c>
      <c r="H10" s="172">
        <v>2.5</v>
      </c>
      <c r="I10" s="34">
        <f t="shared" si="0"/>
        <v>59</v>
      </c>
      <c r="J10" s="33">
        <v>18</v>
      </c>
      <c r="K10" s="172">
        <v>27.5</v>
      </c>
      <c r="L10" s="172">
        <v>21</v>
      </c>
      <c r="M10" s="172">
        <v>0.5</v>
      </c>
      <c r="N10" s="34">
        <f t="shared" si="1"/>
        <v>66</v>
      </c>
      <c r="O10" s="10"/>
      <c r="P10" s="35">
        <f t="shared" si="2"/>
        <v>66</v>
      </c>
      <c r="Q10" s="33">
        <v>3</v>
      </c>
    </row>
    <row r="11" spans="1:17" ht="14.25" customHeight="1">
      <c r="A11" s="61" t="s">
        <v>42</v>
      </c>
      <c r="B11" s="62" t="s">
        <v>43</v>
      </c>
      <c r="C11" s="31"/>
      <c r="D11" s="32"/>
      <c r="E11" s="33">
        <v>25</v>
      </c>
      <c r="F11" s="33">
        <v>22.2</v>
      </c>
      <c r="G11" s="33">
        <v>18.5</v>
      </c>
      <c r="H11" s="33">
        <v>0.5</v>
      </c>
      <c r="I11" s="34">
        <f t="shared" si="0"/>
        <v>65.2</v>
      </c>
      <c r="J11" s="33">
        <v>25.5</v>
      </c>
      <c r="K11" s="33">
        <v>23.6</v>
      </c>
      <c r="L11" s="33">
        <v>18.3</v>
      </c>
      <c r="M11" s="33">
        <v>2.5</v>
      </c>
      <c r="N11" s="34">
        <f t="shared" si="1"/>
        <v>64.9</v>
      </c>
      <c r="O11" s="10"/>
      <c r="P11" s="35">
        <f t="shared" si="2"/>
        <v>65.2</v>
      </c>
      <c r="Q11" s="33">
        <v>4</v>
      </c>
    </row>
    <row r="12" spans="1:17" ht="14.25" customHeight="1">
      <c r="A12" s="61" t="s">
        <v>53</v>
      </c>
      <c r="B12" s="62" t="s">
        <v>54</v>
      </c>
      <c r="C12" s="31"/>
      <c r="D12" s="32"/>
      <c r="E12" s="33">
        <v>17.5</v>
      </c>
      <c r="F12" s="33">
        <v>27.7</v>
      </c>
      <c r="G12" s="33">
        <v>15.6</v>
      </c>
      <c r="H12" s="33">
        <v>0</v>
      </c>
      <c r="I12" s="34">
        <f t="shared" si="0"/>
        <v>60.800000000000004</v>
      </c>
      <c r="J12" s="33">
        <v>17</v>
      </c>
      <c r="K12" s="33">
        <v>26.8</v>
      </c>
      <c r="L12" s="33">
        <v>17.4</v>
      </c>
      <c r="M12" s="33">
        <v>6.5</v>
      </c>
      <c r="N12" s="34">
        <f t="shared" si="1"/>
        <v>54.699999999999996</v>
      </c>
      <c r="O12" s="10"/>
      <c r="P12" s="35">
        <f t="shared" si="2"/>
        <v>60.800000000000004</v>
      </c>
      <c r="Q12" s="33">
        <v>5</v>
      </c>
    </row>
    <row r="13" spans="1:17" ht="14.25" customHeight="1">
      <c r="A13" s="61" t="s">
        <v>42</v>
      </c>
      <c r="B13" s="62" t="s">
        <v>94</v>
      </c>
      <c r="C13" s="31"/>
      <c r="D13" s="32"/>
      <c r="E13" s="33">
        <v>21</v>
      </c>
      <c r="F13" s="33">
        <v>24.5</v>
      </c>
      <c r="G13" s="33">
        <v>16.8</v>
      </c>
      <c r="H13" s="33">
        <v>2</v>
      </c>
      <c r="I13" s="34">
        <f t="shared" si="0"/>
        <v>60.3</v>
      </c>
      <c r="J13" s="33">
        <v>20</v>
      </c>
      <c r="K13" s="33">
        <v>26.5</v>
      </c>
      <c r="L13" s="33">
        <v>12.6</v>
      </c>
      <c r="M13" s="33">
        <v>1</v>
      </c>
      <c r="N13" s="34">
        <f t="shared" si="1"/>
        <v>58.1</v>
      </c>
      <c r="O13" s="10"/>
      <c r="P13" s="35">
        <f t="shared" si="2"/>
        <v>60.3</v>
      </c>
      <c r="Q13" s="33">
        <v>6</v>
      </c>
    </row>
    <row r="14" spans="1:17" ht="14.25" customHeight="1">
      <c r="A14" s="61" t="s">
        <v>77</v>
      </c>
      <c r="B14" s="62" t="s">
        <v>78</v>
      </c>
      <c r="C14" s="31"/>
      <c r="D14" s="32"/>
      <c r="E14" s="33">
        <v>12.5</v>
      </c>
      <c r="F14" s="33">
        <v>22.7</v>
      </c>
      <c r="G14" s="33">
        <v>13.9</v>
      </c>
      <c r="H14" s="33">
        <v>1</v>
      </c>
      <c r="I14" s="34">
        <f t="shared" si="0"/>
        <v>48.1</v>
      </c>
      <c r="J14" s="33">
        <v>12.5</v>
      </c>
      <c r="K14" s="33">
        <v>20.7</v>
      </c>
      <c r="L14" s="33">
        <v>16.4</v>
      </c>
      <c r="M14" s="33">
        <v>2.5</v>
      </c>
      <c r="N14" s="34">
        <f t="shared" si="1"/>
        <v>47.1</v>
      </c>
      <c r="O14" s="10"/>
      <c r="P14" s="35">
        <f t="shared" si="2"/>
        <v>48.1</v>
      </c>
      <c r="Q14" s="33">
        <v>7</v>
      </c>
    </row>
    <row r="15" spans="1:17" ht="14.25" customHeight="1">
      <c r="A15" s="61" t="s">
        <v>37</v>
      </c>
      <c r="B15" s="62" t="s">
        <v>38</v>
      </c>
      <c r="C15" s="31"/>
      <c r="D15" s="32"/>
      <c r="E15" s="33">
        <v>9</v>
      </c>
      <c r="F15" s="33">
        <v>15.3</v>
      </c>
      <c r="G15" s="33">
        <v>10.7</v>
      </c>
      <c r="H15" s="33">
        <v>9.5</v>
      </c>
      <c r="I15" s="34">
        <f t="shared" si="0"/>
        <v>25.5</v>
      </c>
      <c r="J15" s="33">
        <v>8</v>
      </c>
      <c r="K15" s="33">
        <v>16.5</v>
      </c>
      <c r="L15" s="33">
        <v>13.6</v>
      </c>
      <c r="M15" s="33">
        <v>5.5</v>
      </c>
      <c r="N15" s="34">
        <f t="shared" si="1"/>
        <v>32.6</v>
      </c>
      <c r="O15" s="10"/>
      <c r="P15" s="35">
        <f t="shared" si="2"/>
        <v>32.6</v>
      </c>
      <c r="Q15" s="33">
        <v>8</v>
      </c>
    </row>
    <row r="16" spans="1:17" ht="14.25" customHeight="1">
      <c r="A16" s="61" t="s">
        <v>24</v>
      </c>
      <c r="B16" s="62" t="s">
        <v>25</v>
      </c>
      <c r="C16" s="31"/>
      <c r="D16" s="32"/>
      <c r="E16" s="33">
        <v>8.5</v>
      </c>
      <c r="F16" s="33">
        <v>8.9</v>
      </c>
      <c r="G16" s="33">
        <v>12.2</v>
      </c>
      <c r="H16" s="33">
        <v>2.5</v>
      </c>
      <c r="I16" s="34">
        <f t="shared" si="0"/>
        <v>27.099999999999998</v>
      </c>
      <c r="J16" s="33">
        <v>7.5</v>
      </c>
      <c r="K16" s="33">
        <v>9.4</v>
      </c>
      <c r="L16" s="33">
        <v>12.3</v>
      </c>
      <c r="M16" s="33">
        <v>3.5</v>
      </c>
      <c r="N16" s="34">
        <f t="shared" si="1"/>
        <v>25.7</v>
      </c>
      <c r="O16" s="10"/>
      <c r="P16" s="35">
        <f t="shared" si="2"/>
        <v>27.099999999999998</v>
      </c>
      <c r="Q16" s="33">
        <v>9</v>
      </c>
    </row>
    <row r="17" spans="1:17" ht="14.25" customHeight="1">
      <c r="A17" s="61" t="s">
        <v>35</v>
      </c>
      <c r="B17" s="62" t="s">
        <v>36</v>
      </c>
      <c r="C17" s="31"/>
      <c r="D17" s="32"/>
      <c r="E17" s="33">
        <v>6</v>
      </c>
      <c r="F17" s="33">
        <v>9</v>
      </c>
      <c r="G17" s="33">
        <v>4.8</v>
      </c>
      <c r="H17" s="33">
        <v>3.5</v>
      </c>
      <c r="I17" s="34">
        <f t="shared" si="0"/>
        <v>16.3</v>
      </c>
      <c r="J17" s="33">
        <v>6</v>
      </c>
      <c r="K17" s="33">
        <v>10.5</v>
      </c>
      <c r="L17" s="33">
        <v>7.9</v>
      </c>
      <c r="M17" s="33">
        <v>1.5</v>
      </c>
      <c r="N17" s="34">
        <f t="shared" si="1"/>
        <v>22.9</v>
      </c>
      <c r="O17" s="10"/>
      <c r="P17" s="35">
        <f t="shared" si="2"/>
        <v>22.9</v>
      </c>
      <c r="Q17" s="33">
        <v>10</v>
      </c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aca="true" t="shared" si="3" ref="N18:N24">J18+K18+L18-M18</f>
        <v>0</v>
      </c>
      <c r="O18" s="10"/>
      <c r="P18" s="35">
        <f aca="true" t="shared" si="4" ref="P18:P24">MAX(N18,I18)</f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3"/>
        <v>0</v>
      </c>
      <c r="O19" s="10"/>
      <c r="P19" s="35">
        <f t="shared" si="4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3"/>
        <v>0</v>
      </c>
      <c r="O20" s="10"/>
      <c r="P20" s="35">
        <f t="shared" si="4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3"/>
        <v>0</v>
      </c>
      <c r="O21" s="10"/>
      <c r="P21" s="35">
        <f t="shared" si="4"/>
        <v>0</v>
      </c>
      <c r="Q21" s="33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3"/>
        <v>0</v>
      </c>
      <c r="O22" s="10"/>
      <c r="P22" s="35">
        <f t="shared" si="4"/>
        <v>0</v>
      </c>
      <c r="Q22" s="33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3"/>
        <v>0</v>
      </c>
      <c r="O23" s="10"/>
      <c r="P23" s="35">
        <f t="shared" si="4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3"/>
        <v>0</v>
      </c>
      <c r="O24" s="10"/>
      <c r="P24" s="35">
        <f t="shared" si="4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>J25+K25+L25-M25</f>
        <v>0</v>
      </c>
      <c r="O25" s="10"/>
      <c r="P25" s="35">
        <f>MAX(N25,I25)</f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>J26+K26+L26-M26</f>
        <v>0</v>
      </c>
      <c r="O26" s="10"/>
      <c r="P26" s="35">
        <f>MAX(N26,I26)</f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>J27+K27+L27-M27</f>
        <v>0</v>
      </c>
      <c r="O27" s="10"/>
      <c r="P27" s="35">
        <f>MAX(N27,I27)</f>
        <v>0</v>
      </c>
      <c r="Q27" s="33"/>
    </row>
    <row r="28" spans="1:17" ht="22.5" customHeight="1">
      <c r="A28" s="87" t="s">
        <v>151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61" t="s">
        <v>60</v>
      </c>
      <c r="B29" s="62" t="s">
        <v>61</v>
      </c>
      <c r="C29" s="31"/>
      <c r="D29" s="32"/>
      <c r="E29" s="33">
        <v>30</v>
      </c>
      <c r="F29" s="33">
        <v>31.2</v>
      </c>
      <c r="G29" s="33">
        <v>21</v>
      </c>
      <c r="H29" s="33">
        <v>0.5</v>
      </c>
      <c r="I29" s="34">
        <f aca="true" t="shared" si="5" ref="I29:I49">E29+F29+G29-H29</f>
        <v>81.7</v>
      </c>
      <c r="J29" s="33">
        <v>31.5</v>
      </c>
      <c r="K29" s="33">
        <v>30.6</v>
      </c>
      <c r="L29" s="33">
        <v>21.2</v>
      </c>
      <c r="M29" s="33">
        <v>1</v>
      </c>
      <c r="N29" s="34">
        <f aca="true" t="shared" si="6" ref="N29:N49">J29+K29+L29-M29</f>
        <v>82.3</v>
      </c>
      <c r="O29" s="10"/>
      <c r="P29" s="35">
        <f aca="true" t="shared" si="7" ref="P29:P49">MAX(N29,I29)</f>
        <v>82.3</v>
      </c>
      <c r="Q29" s="33">
        <v>1</v>
      </c>
    </row>
    <row r="30" spans="1:17" ht="14.25" customHeight="1">
      <c r="A30" s="61" t="s">
        <v>45</v>
      </c>
      <c r="B30" s="62" t="s">
        <v>46</v>
      </c>
      <c r="C30" s="31"/>
      <c r="D30" s="32"/>
      <c r="E30" s="33">
        <v>28.5</v>
      </c>
      <c r="F30" s="33">
        <v>29.2</v>
      </c>
      <c r="G30" s="33">
        <v>21.1</v>
      </c>
      <c r="H30" s="33">
        <v>1.5</v>
      </c>
      <c r="I30" s="34">
        <f t="shared" si="5"/>
        <v>77.30000000000001</v>
      </c>
      <c r="J30" s="33">
        <v>29.5</v>
      </c>
      <c r="K30" s="33">
        <v>30.8</v>
      </c>
      <c r="L30" s="33">
        <v>21.2</v>
      </c>
      <c r="M30" s="33">
        <v>0.5</v>
      </c>
      <c r="N30" s="34">
        <f t="shared" si="6"/>
        <v>81</v>
      </c>
      <c r="O30" s="10"/>
      <c r="P30" s="35">
        <f t="shared" si="7"/>
        <v>81</v>
      </c>
      <c r="Q30" s="33">
        <v>2</v>
      </c>
    </row>
    <row r="31" spans="1:17" ht="14.25" customHeight="1">
      <c r="A31" s="61" t="s">
        <v>86</v>
      </c>
      <c r="B31" s="62" t="s">
        <v>87</v>
      </c>
      <c r="C31" s="31"/>
      <c r="D31" s="32"/>
      <c r="E31" s="33">
        <v>26.5</v>
      </c>
      <c r="F31" s="33">
        <v>26.3</v>
      </c>
      <c r="G31" s="33">
        <v>17</v>
      </c>
      <c r="H31" s="33">
        <v>3</v>
      </c>
      <c r="I31" s="34">
        <f t="shared" si="5"/>
        <v>66.8</v>
      </c>
      <c r="J31" s="33">
        <v>26.5</v>
      </c>
      <c r="K31" s="33">
        <v>27.3</v>
      </c>
      <c r="L31" s="33">
        <v>18.8</v>
      </c>
      <c r="M31" s="33">
        <v>2</v>
      </c>
      <c r="N31" s="34">
        <f t="shared" si="6"/>
        <v>70.6</v>
      </c>
      <c r="O31" s="10"/>
      <c r="P31" s="35">
        <f t="shared" si="7"/>
        <v>70.6</v>
      </c>
      <c r="Q31" s="33">
        <v>3</v>
      </c>
    </row>
    <row r="32" spans="1:17" ht="14.25" customHeight="1">
      <c r="A32" s="61" t="s">
        <v>110</v>
      </c>
      <c r="B32" s="62" t="s">
        <v>99</v>
      </c>
      <c r="C32" s="31"/>
      <c r="D32" s="32"/>
      <c r="E32" s="33">
        <v>26</v>
      </c>
      <c r="F32" s="33">
        <v>22.4</v>
      </c>
      <c r="G32" s="33">
        <v>17.2</v>
      </c>
      <c r="H32" s="33">
        <v>2.5</v>
      </c>
      <c r="I32" s="34">
        <f t="shared" si="5"/>
        <v>63.099999999999994</v>
      </c>
      <c r="J32" s="33">
        <v>25.5</v>
      </c>
      <c r="K32" s="33">
        <v>24.9</v>
      </c>
      <c r="L32" s="33">
        <v>19.8</v>
      </c>
      <c r="M32" s="33">
        <v>1.5</v>
      </c>
      <c r="N32" s="34">
        <f t="shared" si="6"/>
        <v>68.7</v>
      </c>
      <c r="O32" s="10"/>
      <c r="P32" s="35">
        <f t="shared" si="7"/>
        <v>68.7</v>
      </c>
      <c r="Q32" s="33">
        <v>4</v>
      </c>
    </row>
    <row r="33" spans="1:17" ht="14.25" customHeight="1">
      <c r="A33" s="61" t="s">
        <v>96</v>
      </c>
      <c r="B33" s="62" t="s">
        <v>97</v>
      </c>
      <c r="C33" s="31"/>
      <c r="D33" s="32"/>
      <c r="E33" s="33">
        <v>22</v>
      </c>
      <c r="F33" s="33">
        <v>26.4</v>
      </c>
      <c r="G33" s="33">
        <v>18.2</v>
      </c>
      <c r="H33" s="33">
        <v>1</v>
      </c>
      <c r="I33" s="34">
        <f t="shared" si="5"/>
        <v>65.6</v>
      </c>
      <c r="J33" s="33">
        <v>23</v>
      </c>
      <c r="K33" s="33">
        <v>27.9</v>
      </c>
      <c r="L33" s="33">
        <v>18.1</v>
      </c>
      <c r="M33" s="33">
        <v>1</v>
      </c>
      <c r="N33" s="34">
        <f t="shared" si="6"/>
        <v>68</v>
      </c>
      <c r="O33" s="10"/>
      <c r="P33" s="35">
        <f t="shared" si="7"/>
        <v>68</v>
      </c>
      <c r="Q33" s="33">
        <v>5</v>
      </c>
    </row>
    <row r="34" spans="1:17" ht="14.25" customHeight="1">
      <c r="A34" s="61" t="s">
        <v>57</v>
      </c>
      <c r="B34" s="62" t="s">
        <v>58</v>
      </c>
      <c r="C34" s="31"/>
      <c r="D34" s="32"/>
      <c r="E34" s="33">
        <v>21.5</v>
      </c>
      <c r="F34" s="33">
        <v>24.8</v>
      </c>
      <c r="G34" s="33">
        <v>15.4</v>
      </c>
      <c r="H34" s="33">
        <v>6</v>
      </c>
      <c r="I34" s="34">
        <f t="shared" si="5"/>
        <v>55.699999999999996</v>
      </c>
      <c r="J34" s="33">
        <v>25</v>
      </c>
      <c r="K34" s="33">
        <v>27.2</v>
      </c>
      <c r="L34" s="33">
        <v>18.2</v>
      </c>
      <c r="M34" s="33">
        <v>2.5</v>
      </c>
      <c r="N34" s="34">
        <f t="shared" si="6"/>
        <v>67.9</v>
      </c>
      <c r="O34" s="10"/>
      <c r="P34" s="35">
        <f t="shared" si="7"/>
        <v>67.9</v>
      </c>
      <c r="Q34" s="33">
        <v>6</v>
      </c>
    </row>
    <row r="35" spans="1:17" ht="14.25" customHeight="1">
      <c r="A35" s="61" t="s">
        <v>83</v>
      </c>
      <c r="B35" s="62" t="s">
        <v>98</v>
      </c>
      <c r="C35" s="31"/>
      <c r="D35" s="32"/>
      <c r="E35" s="33">
        <v>21</v>
      </c>
      <c r="F35" s="33">
        <v>29.1</v>
      </c>
      <c r="G35" s="33">
        <v>10.8</v>
      </c>
      <c r="H35" s="33">
        <v>0</v>
      </c>
      <c r="I35" s="34">
        <f t="shared" si="5"/>
        <v>60.900000000000006</v>
      </c>
      <c r="J35" s="33">
        <v>20.5</v>
      </c>
      <c r="K35" s="33">
        <v>28.1</v>
      </c>
      <c r="L35" s="33">
        <v>16.2</v>
      </c>
      <c r="M35" s="33">
        <v>0</v>
      </c>
      <c r="N35" s="34">
        <f t="shared" si="6"/>
        <v>64.8</v>
      </c>
      <c r="O35" s="10"/>
      <c r="P35" s="35">
        <f t="shared" si="7"/>
        <v>64.8</v>
      </c>
      <c r="Q35" s="33">
        <v>7</v>
      </c>
    </row>
    <row r="36" spans="1:17" ht="14.25" customHeight="1">
      <c r="A36" s="61" t="s">
        <v>32</v>
      </c>
      <c r="B36" s="62" t="s">
        <v>9</v>
      </c>
      <c r="C36" s="31"/>
      <c r="D36" s="32"/>
      <c r="E36" s="33">
        <v>19</v>
      </c>
      <c r="F36" s="33">
        <v>26.8</v>
      </c>
      <c r="G36" s="33">
        <v>15</v>
      </c>
      <c r="H36" s="33">
        <v>3.5</v>
      </c>
      <c r="I36" s="34">
        <f t="shared" si="5"/>
        <v>57.3</v>
      </c>
      <c r="J36" s="33">
        <v>20.5</v>
      </c>
      <c r="K36" s="33">
        <v>27.3</v>
      </c>
      <c r="L36" s="33">
        <v>13.2</v>
      </c>
      <c r="M36" s="33">
        <v>0.5</v>
      </c>
      <c r="N36" s="34">
        <f t="shared" si="6"/>
        <v>60.5</v>
      </c>
      <c r="O36" s="10"/>
      <c r="P36" s="35">
        <f t="shared" si="7"/>
        <v>60.5</v>
      </c>
      <c r="Q36" s="33">
        <v>8</v>
      </c>
    </row>
    <row r="37" spans="1:17" ht="14.25" customHeight="1">
      <c r="A37" s="61" t="s">
        <v>112</v>
      </c>
      <c r="B37" s="62" t="s">
        <v>74</v>
      </c>
      <c r="C37" s="31"/>
      <c r="D37" s="32"/>
      <c r="E37" s="33">
        <v>22.5</v>
      </c>
      <c r="F37" s="33">
        <v>15.6</v>
      </c>
      <c r="G37" s="33">
        <v>18.8</v>
      </c>
      <c r="H37" s="33">
        <v>6.5</v>
      </c>
      <c r="I37" s="34">
        <f t="shared" si="5"/>
        <v>50.400000000000006</v>
      </c>
      <c r="J37" s="33">
        <v>22</v>
      </c>
      <c r="K37" s="33">
        <v>16.9</v>
      </c>
      <c r="L37" s="33">
        <v>18.4</v>
      </c>
      <c r="M37" s="33">
        <v>4.5</v>
      </c>
      <c r="N37" s="34">
        <f t="shared" si="6"/>
        <v>52.8</v>
      </c>
      <c r="O37" s="10"/>
      <c r="P37" s="35">
        <f t="shared" si="7"/>
        <v>52.8</v>
      </c>
      <c r="Q37" s="33">
        <v>9</v>
      </c>
    </row>
    <row r="38" spans="1:17" ht="14.25" customHeight="1">
      <c r="A38" s="61" t="s">
        <v>64</v>
      </c>
      <c r="B38" s="62" t="s">
        <v>65</v>
      </c>
      <c r="C38" s="31"/>
      <c r="D38" s="32"/>
      <c r="E38" s="33">
        <v>17.5</v>
      </c>
      <c r="F38" s="33">
        <v>20.2</v>
      </c>
      <c r="G38" s="33">
        <v>13.8</v>
      </c>
      <c r="H38" s="33">
        <v>3</v>
      </c>
      <c r="I38" s="34">
        <f t="shared" si="5"/>
        <v>48.5</v>
      </c>
      <c r="J38" s="33">
        <v>16.5</v>
      </c>
      <c r="K38" s="33">
        <v>22.3</v>
      </c>
      <c r="L38" s="33">
        <v>14.6</v>
      </c>
      <c r="M38" s="33">
        <v>2.5</v>
      </c>
      <c r="N38" s="34">
        <f t="shared" si="6"/>
        <v>50.9</v>
      </c>
      <c r="O38" s="10"/>
      <c r="P38" s="35">
        <f t="shared" si="7"/>
        <v>50.9</v>
      </c>
      <c r="Q38" s="33">
        <v>10</v>
      </c>
    </row>
    <row r="39" spans="1:17" ht="14.25" customHeight="1">
      <c r="A39" s="61" t="s">
        <v>100</v>
      </c>
      <c r="B39" s="62" t="s">
        <v>101</v>
      </c>
      <c r="C39" s="31"/>
      <c r="D39" s="32"/>
      <c r="E39" s="33">
        <v>16</v>
      </c>
      <c r="F39" s="33">
        <v>15.8</v>
      </c>
      <c r="G39" s="33">
        <v>19</v>
      </c>
      <c r="H39" s="33">
        <v>2</v>
      </c>
      <c r="I39" s="34">
        <f t="shared" si="5"/>
        <v>48.8</v>
      </c>
      <c r="J39" s="33">
        <v>15.5</v>
      </c>
      <c r="K39" s="33">
        <v>15.9</v>
      </c>
      <c r="L39" s="33">
        <v>16.8</v>
      </c>
      <c r="M39" s="33">
        <v>2</v>
      </c>
      <c r="N39" s="34">
        <f t="shared" si="6"/>
        <v>46.2</v>
      </c>
      <c r="O39" s="10"/>
      <c r="P39" s="35">
        <f t="shared" si="7"/>
        <v>48.8</v>
      </c>
      <c r="Q39" s="33">
        <v>11</v>
      </c>
    </row>
    <row r="40" spans="1:17" ht="14.25" customHeight="1">
      <c r="A40" s="61" t="s">
        <v>67</v>
      </c>
      <c r="B40" s="62" t="s">
        <v>68</v>
      </c>
      <c r="C40" s="31"/>
      <c r="D40" s="32"/>
      <c r="E40" s="33">
        <v>17</v>
      </c>
      <c r="F40" s="33">
        <v>18.2</v>
      </c>
      <c r="G40" s="33">
        <v>14.8</v>
      </c>
      <c r="H40" s="33">
        <v>5.5</v>
      </c>
      <c r="I40" s="34">
        <f t="shared" si="5"/>
        <v>44.5</v>
      </c>
      <c r="J40" s="33">
        <v>16</v>
      </c>
      <c r="K40" s="33">
        <v>19.4</v>
      </c>
      <c r="L40" s="33">
        <v>15.8</v>
      </c>
      <c r="M40" s="33">
        <v>5</v>
      </c>
      <c r="N40" s="34">
        <f t="shared" si="6"/>
        <v>46.2</v>
      </c>
      <c r="O40" s="10"/>
      <c r="P40" s="35">
        <f t="shared" si="7"/>
        <v>46.2</v>
      </c>
      <c r="Q40" s="33">
        <v>12</v>
      </c>
    </row>
    <row r="41" spans="1:17" ht="14.25" customHeight="1">
      <c r="A41" s="61" t="s">
        <v>71</v>
      </c>
      <c r="B41" s="62" t="s">
        <v>72</v>
      </c>
      <c r="C41" s="31"/>
      <c r="D41" s="32"/>
      <c r="E41" s="33">
        <v>16</v>
      </c>
      <c r="F41" s="33">
        <v>16.7</v>
      </c>
      <c r="G41" s="33">
        <v>12</v>
      </c>
      <c r="H41" s="33">
        <v>4</v>
      </c>
      <c r="I41" s="34">
        <f t="shared" si="5"/>
        <v>40.7</v>
      </c>
      <c r="J41" s="33">
        <v>15</v>
      </c>
      <c r="K41" s="33">
        <v>15.6</v>
      </c>
      <c r="L41" s="33">
        <v>15.8</v>
      </c>
      <c r="M41" s="33">
        <v>3</v>
      </c>
      <c r="N41" s="34">
        <f t="shared" si="6"/>
        <v>43.400000000000006</v>
      </c>
      <c r="O41" s="10"/>
      <c r="P41" s="35">
        <f t="shared" si="7"/>
        <v>43.400000000000006</v>
      </c>
      <c r="Q41" s="33">
        <v>13</v>
      </c>
    </row>
    <row r="42" spans="1:17" ht="14.25" customHeight="1">
      <c r="A42" s="61" t="s">
        <v>92</v>
      </c>
      <c r="B42" s="62" t="s">
        <v>90</v>
      </c>
      <c r="C42" s="31"/>
      <c r="D42" s="32"/>
      <c r="E42" s="33">
        <v>12</v>
      </c>
      <c r="F42" s="33">
        <v>8</v>
      </c>
      <c r="G42" s="33">
        <v>12</v>
      </c>
      <c r="H42" s="33">
        <v>1.5</v>
      </c>
      <c r="I42" s="34">
        <f t="shared" si="5"/>
        <v>30.5</v>
      </c>
      <c r="J42" s="33">
        <v>11.4</v>
      </c>
      <c r="K42" s="33">
        <v>12.4</v>
      </c>
      <c r="L42" s="33">
        <v>11.7</v>
      </c>
      <c r="M42" s="33">
        <v>5</v>
      </c>
      <c r="N42" s="34">
        <f t="shared" si="6"/>
        <v>30.5</v>
      </c>
      <c r="O42" s="10"/>
      <c r="P42" s="35">
        <f t="shared" si="7"/>
        <v>30.5</v>
      </c>
      <c r="Q42" s="33">
        <v>14</v>
      </c>
    </row>
    <row r="43" spans="1:17" ht="14.25" customHeight="1">
      <c r="A43" s="61" t="s">
        <v>89</v>
      </c>
      <c r="B43" s="62" t="s">
        <v>90</v>
      </c>
      <c r="C43" s="31"/>
      <c r="D43" s="32"/>
      <c r="E43" s="33">
        <v>10.2</v>
      </c>
      <c r="F43" s="33">
        <v>8.4</v>
      </c>
      <c r="G43" s="33">
        <v>9.2</v>
      </c>
      <c r="H43" s="33">
        <v>2.5</v>
      </c>
      <c r="I43" s="34">
        <f t="shared" si="5"/>
        <v>25.3</v>
      </c>
      <c r="J43" s="33">
        <v>9</v>
      </c>
      <c r="K43" s="33">
        <v>9.9</v>
      </c>
      <c r="L43" s="33">
        <v>15.3</v>
      </c>
      <c r="M43" s="33">
        <v>4</v>
      </c>
      <c r="N43" s="34">
        <f t="shared" si="6"/>
        <v>30.200000000000003</v>
      </c>
      <c r="O43" s="10"/>
      <c r="P43" s="35">
        <f t="shared" si="7"/>
        <v>30.200000000000003</v>
      </c>
      <c r="Q43" s="33">
        <v>15</v>
      </c>
    </row>
    <row r="44" spans="1:17" ht="14.25" customHeight="1">
      <c r="A44" s="61" t="s">
        <v>2</v>
      </c>
      <c r="B44" s="62" t="s">
        <v>82</v>
      </c>
      <c r="C44" s="31"/>
      <c r="D44" s="32"/>
      <c r="E44" s="33">
        <v>8</v>
      </c>
      <c r="F44" s="33">
        <v>13</v>
      </c>
      <c r="G44" s="33">
        <v>5.8</v>
      </c>
      <c r="H44" s="33">
        <v>3</v>
      </c>
      <c r="I44" s="34">
        <f t="shared" si="5"/>
        <v>23.8</v>
      </c>
      <c r="J44" s="33">
        <v>11</v>
      </c>
      <c r="K44" s="33">
        <v>13.6</v>
      </c>
      <c r="L44" s="33">
        <v>5.8</v>
      </c>
      <c r="M44" s="33">
        <v>3</v>
      </c>
      <c r="N44" s="34">
        <f t="shared" si="6"/>
        <v>27.400000000000002</v>
      </c>
      <c r="O44" s="10"/>
      <c r="P44" s="35">
        <f t="shared" si="7"/>
        <v>27.400000000000002</v>
      </c>
      <c r="Q44" s="33">
        <v>16</v>
      </c>
    </row>
    <row r="45" spans="1:17" ht="14.25" customHeight="1">
      <c r="A45" s="61" t="s">
        <v>47</v>
      </c>
      <c r="B45" s="62" t="s">
        <v>48</v>
      </c>
      <c r="C45" s="31"/>
      <c r="D45" s="32"/>
      <c r="E45" s="33">
        <v>7.5</v>
      </c>
      <c r="F45" s="33">
        <v>15.1</v>
      </c>
      <c r="G45" s="33">
        <v>2.8</v>
      </c>
      <c r="H45" s="33">
        <v>1.5</v>
      </c>
      <c r="I45" s="34">
        <f t="shared" si="5"/>
        <v>23.900000000000002</v>
      </c>
      <c r="J45" s="33">
        <v>7</v>
      </c>
      <c r="K45" s="33">
        <v>17.4</v>
      </c>
      <c r="L45" s="33">
        <v>2.3</v>
      </c>
      <c r="M45" s="33">
        <v>5.5</v>
      </c>
      <c r="N45" s="34">
        <f t="shared" si="6"/>
        <v>21.2</v>
      </c>
      <c r="O45" s="10"/>
      <c r="P45" s="35">
        <f t="shared" si="7"/>
        <v>23.900000000000002</v>
      </c>
      <c r="Q45" s="33">
        <v>17</v>
      </c>
    </row>
    <row r="46" spans="1:17" ht="14.25" customHeight="1">
      <c r="A46" s="61" t="s">
        <v>31</v>
      </c>
      <c r="B46" s="62" t="s">
        <v>29</v>
      </c>
      <c r="C46" s="31"/>
      <c r="D46" s="32"/>
      <c r="E46" s="33"/>
      <c r="F46" s="33"/>
      <c r="G46" s="33"/>
      <c r="H46" s="33">
        <v>100</v>
      </c>
      <c r="I46" s="34">
        <f t="shared" si="5"/>
        <v>-100</v>
      </c>
      <c r="J46" s="33">
        <v>12.5</v>
      </c>
      <c r="K46" s="33">
        <v>13.7</v>
      </c>
      <c r="L46" s="33">
        <v>3.3</v>
      </c>
      <c r="M46" s="33">
        <v>12</v>
      </c>
      <c r="N46" s="34">
        <f t="shared" si="6"/>
        <v>17.5</v>
      </c>
      <c r="O46" s="10"/>
      <c r="P46" s="35">
        <f t="shared" si="7"/>
        <v>17.5</v>
      </c>
      <c r="Q46" s="33">
        <v>18</v>
      </c>
    </row>
    <row r="47" spans="3:17" ht="14.25" customHeight="1">
      <c r="C47" s="31"/>
      <c r="D47" s="32"/>
      <c r="E47" s="33"/>
      <c r="F47" s="33"/>
      <c r="G47" s="33"/>
      <c r="H47" s="33"/>
      <c r="I47" s="34">
        <f t="shared" si="5"/>
        <v>0</v>
      </c>
      <c r="J47" s="33"/>
      <c r="K47" s="33"/>
      <c r="L47" s="33"/>
      <c r="M47" s="33"/>
      <c r="N47" s="34">
        <f t="shared" si="6"/>
        <v>0</v>
      </c>
      <c r="O47" s="10"/>
      <c r="P47" s="35">
        <f t="shared" si="7"/>
        <v>0</v>
      </c>
      <c r="Q47" s="33" t="s">
        <v>111</v>
      </c>
    </row>
    <row r="48" spans="3:17" ht="14.25" customHeight="1">
      <c r="C48" s="31"/>
      <c r="D48" s="32"/>
      <c r="E48" s="33"/>
      <c r="F48" s="33"/>
      <c r="G48" s="33"/>
      <c r="H48" s="33"/>
      <c r="I48" s="34">
        <f t="shared" si="5"/>
        <v>0</v>
      </c>
      <c r="J48" s="33"/>
      <c r="K48" s="33"/>
      <c r="L48" s="33"/>
      <c r="M48" s="33"/>
      <c r="N48" s="34">
        <f t="shared" si="6"/>
        <v>0</v>
      </c>
      <c r="O48" s="10"/>
      <c r="P48" s="35">
        <f t="shared" si="7"/>
        <v>0</v>
      </c>
      <c r="Q48" s="33"/>
    </row>
    <row r="49" spans="3:17" ht="14.25" customHeight="1">
      <c r="C49" s="31"/>
      <c r="D49" s="32"/>
      <c r="E49" s="33"/>
      <c r="F49" s="33"/>
      <c r="G49" s="33"/>
      <c r="H49" s="33"/>
      <c r="I49" s="34">
        <f t="shared" si="5"/>
        <v>0</v>
      </c>
      <c r="J49" s="33"/>
      <c r="K49" s="33"/>
      <c r="L49" s="33"/>
      <c r="M49" s="33"/>
      <c r="N49" s="34">
        <f t="shared" si="6"/>
        <v>0</v>
      </c>
      <c r="O49" s="10"/>
      <c r="P49" s="35">
        <f t="shared" si="7"/>
        <v>0</v>
      </c>
      <c r="Q49" s="33"/>
    </row>
    <row r="50" spans="3:17" ht="14.25" customHeight="1">
      <c r="C50" s="31"/>
      <c r="D50" s="32"/>
      <c r="E50" s="33"/>
      <c r="F50" s="33"/>
      <c r="G50" s="33"/>
      <c r="H50" s="33"/>
      <c r="I50" s="34">
        <f aca="true" t="shared" si="8" ref="I50:I85">E50+F50+G50-H50</f>
        <v>0</v>
      </c>
      <c r="J50" s="33"/>
      <c r="K50" s="33"/>
      <c r="L50" s="33"/>
      <c r="M50" s="33"/>
      <c r="N50" s="34">
        <f aca="true" t="shared" si="9" ref="N50:N85">J50+K50+L50-M50</f>
        <v>0</v>
      </c>
      <c r="O50" s="10"/>
      <c r="P50" s="35">
        <f aca="true" t="shared" si="10" ref="P50:P66">MAX(N50,I50)</f>
        <v>0</v>
      </c>
      <c r="Q50" s="33"/>
    </row>
    <row r="51" spans="3:17" ht="14.25" customHeight="1">
      <c r="C51" s="31"/>
      <c r="D51" s="32"/>
      <c r="E51" s="33"/>
      <c r="F51" s="33"/>
      <c r="G51" s="33"/>
      <c r="H51" s="33"/>
      <c r="I51" s="34">
        <f t="shared" si="8"/>
        <v>0</v>
      </c>
      <c r="J51" s="33"/>
      <c r="K51" s="33"/>
      <c r="L51" s="33"/>
      <c r="M51" s="33"/>
      <c r="N51" s="34">
        <f t="shared" si="9"/>
        <v>0</v>
      </c>
      <c r="O51" s="10"/>
      <c r="P51" s="35">
        <f t="shared" si="10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8"/>
        <v>0</v>
      </c>
      <c r="J52" s="33"/>
      <c r="K52" s="33"/>
      <c r="L52" s="33"/>
      <c r="M52" s="33"/>
      <c r="N52" s="34">
        <f t="shared" si="9"/>
        <v>0</v>
      </c>
      <c r="O52" s="10"/>
      <c r="P52" s="35">
        <f t="shared" si="10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8"/>
        <v>0</v>
      </c>
      <c r="J53" s="33"/>
      <c r="K53" s="33"/>
      <c r="L53" s="33"/>
      <c r="M53" s="33"/>
      <c r="N53" s="34">
        <f t="shared" si="9"/>
        <v>0</v>
      </c>
      <c r="O53" s="10"/>
      <c r="P53" s="35">
        <f t="shared" si="10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8"/>
        <v>0</v>
      </c>
      <c r="J54" s="33"/>
      <c r="K54" s="33"/>
      <c r="L54" s="33"/>
      <c r="M54" s="33"/>
      <c r="N54" s="34">
        <f t="shared" si="9"/>
        <v>0</v>
      </c>
      <c r="O54" s="10"/>
      <c r="P54" s="35">
        <f t="shared" si="10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8"/>
        <v>0</v>
      </c>
      <c r="J55" s="33"/>
      <c r="K55" s="33"/>
      <c r="L55" s="33"/>
      <c r="M55" s="33"/>
      <c r="N55" s="34">
        <f t="shared" si="9"/>
        <v>0</v>
      </c>
      <c r="O55" s="10"/>
      <c r="P55" s="35">
        <f t="shared" si="10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8"/>
        <v>0</v>
      </c>
      <c r="J56" s="33"/>
      <c r="K56" s="33"/>
      <c r="L56" s="33"/>
      <c r="M56" s="33"/>
      <c r="N56" s="34">
        <f t="shared" si="9"/>
        <v>0</v>
      </c>
      <c r="O56" s="10"/>
      <c r="P56" s="35">
        <f t="shared" si="10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8"/>
        <v>0</v>
      </c>
      <c r="J57" s="33"/>
      <c r="K57" s="33"/>
      <c r="L57" s="33"/>
      <c r="M57" s="33"/>
      <c r="N57" s="34">
        <f t="shared" si="9"/>
        <v>0</v>
      </c>
      <c r="O57" s="10"/>
      <c r="P57" s="35">
        <f t="shared" si="10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8"/>
        <v>0</v>
      </c>
      <c r="J58" s="33"/>
      <c r="K58" s="33"/>
      <c r="L58" s="33"/>
      <c r="M58" s="33"/>
      <c r="N58" s="34">
        <f t="shared" si="9"/>
        <v>0</v>
      </c>
      <c r="O58" s="10"/>
      <c r="P58" s="35">
        <f t="shared" si="10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8"/>
        <v>0</v>
      </c>
      <c r="J59" s="33"/>
      <c r="K59" s="33"/>
      <c r="L59" s="33"/>
      <c r="M59" s="33"/>
      <c r="N59" s="34">
        <f t="shared" si="9"/>
        <v>0</v>
      </c>
      <c r="O59" s="10"/>
      <c r="P59" s="35">
        <f t="shared" si="10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8"/>
        <v>0</v>
      </c>
      <c r="J60" s="33"/>
      <c r="K60" s="33"/>
      <c r="L60" s="33"/>
      <c r="M60" s="33"/>
      <c r="N60" s="34">
        <f t="shared" si="9"/>
        <v>0</v>
      </c>
      <c r="O60" s="10"/>
      <c r="P60" s="35">
        <f t="shared" si="10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8"/>
        <v>0</v>
      </c>
      <c r="J61" s="33"/>
      <c r="K61" s="33"/>
      <c r="L61" s="33"/>
      <c r="M61" s="33"/>
      <c r="N61" s="34">
        <f t="shared" si="9"/>
        <v>0</v>
      </c>
      <c r="O61" s="10"/>
      <c r="P61" s="35">
        <f t="shared" si="10"/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8"/>
        <v>0</v>
      </c>
      <c r="J62" s="33"/>
      <c r="K62" s="33"/>
      <c r="L62" s="33"/>
      <c r="M62" s="33"/>
      <c r="N62" s="34">
        <f t="shared" si="9"/>
        <v>0</v>
      </c>
      <c r="O62" s="10"/>
      <c r="P62" s="35">
        <f t="shared" si="10"/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8"/>
        <v>0</v>
      </c>
      <c r="J63" s="33"/>
      <c r="K63" s="33"/>
      <c r="L63" s="33"/>
      <c r="M63" s="33"/>
      <c r="N63" s="34">
        <f t="shared" si="9"/>
        <v>0</v>
      </c>
      <c r="O63" s="10"/>
      <c r="P63" s="35">
        <f t="shared" si="10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8"/>
        <v>0</v>
      </c>
      <c r="J64" s="33"/>
      <c r="K64" s="33"/>
      <c r="L64" s="33"/>
      <c r="M64" s="33"/>
      <c r="N64" s="34">
        <f t="shared" si="9"/>
        <v>0</v>
      </c>
      <c r="O64" s="10"/>
      <c r="P64" s="35">
        <f t="shared" si="10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8"/>
        <v>0</v>
      </c>
      <c r="J65" s="33"/>
      <c r="K65" s="33"/>
      <c r="L65" s="33"/>
      <c r="M65" s="33"/>
      <c r="N65" s="34">
        <f t="shared" si="9"/>
        <v>0</v>
      </c>
      <c r="O65" s="10"/>
      <c r="P65" s="35">
        <f t="shared" si="10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8"/>
        <v>0</v>
      </c>
      <c r="J66" s="33"/>
      <c r="K66" s="33"/>
      <c r="L66" s="33"/>
      <c r="M66" s="33"/>
      <c r="N66" s="34">
        <f t="shared" si="9"/>
        <v>0</v>
      </c>
      <c r="O66" s="10"/>
      <c r="P66" s="35">
        <f t="shared" si="10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8"/>
        <v>0</v>
      </c>
      <c r="J67" s="33"/>
      <c r="K67" s="33"/>
      <c r="L67" s="33"/>
      <c r="M67" s="33"/>
      <c r="N67" s="34">
        <f t="shared" si="9"/>
        <v>0</v>
      </c>
      <c r="O67" s="10"/>
      <c r="P67" s="35">
        <f>MAX(N67,I67)</f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8"/>
        <v>0</v>
      </c>
      <c r="J68" s="33"/>
      <c r="K68" s="33"/>
      <c r="L68" s="33"/>
      <c r="M68" s="33"/>
      <c r="N68" s="34">
        <f t="shared" si="9"/>
        <v>0</v>
      </c>
      <c r="O68" s="10"/>
      <c r="P68" s="35">
        <f aca="true" t="shared" si="11" ref="P68:P84">MAX(N68,I68)</f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8"/>
        <v>0</v>
      </c>
      <c r="J69" s="33"/>
      <c r="K69" s="33"/>
      <c r="L69" s="33"/>
      <c r="M69" s="33"/>
      <c r="N69" s="34">
        <f t="shared" si="9"/>
        <v>0</v>
      </c>
      <c r="O69" s="10"/>
      <c r="P69" s="35">
        <f t="shared" si="11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8"/>
        <v>0</v>
      </c>
      <c r="J70" s="33"/>
      <c r="K70" s="33"/>
      <c r="L70" s="33"/>
      <c r="M70" s="33"/>
      <c r="N70" s="34">
        <f t="shared" si="9"/>
        <v>0</v>
      </c>
      <c r="O70" s="10"/>
      <c r="P70" s="35">
        <f t="shared" si="11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8"/>
        <v>0</v>
      </c>
      <c r="J71" s="33"/>
      <c r="K71" s="33"/>
      <c r="L71" s="33"/>
      <c r="M71" s="33"/>
      <c r="N71" s="34">
        <f t="shared" si="9"/>
        <v>0</v>
      </c>
      <c r="O71" s="10"/>
      <c r="P71" s="35">
        <f t="shared" si="11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8"/>
        <v>0</v>
      </c>
      <c r="J72" s="33"/>
      <c r="K72" s="33"/>
      <c r="L72" s="33"/>
      <c r="M72" s="33"/>
      <c r="N72" s="34">
        <f t="shared" si="9"/>
        <v>0</v>
      </c>
      <c r="O72" s="10"/>
      <c r="P72" s="35">
        <f t="shared" si="11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8"/>
        <v>0</v>
      </c>
      <c r="J73" s="33"/>
      <c r="K73" s="33"/>
      <c r="L73" s="33"/>
      <c r="M73" s="33"/>
      <c r="N73" s="34">
        <f t="shared" si="9"/>
        <v>0</v>
      </c>
      <c r="O73" s="10"/>
      <c r="P73" s="35">
        <f t="shared" si="11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8"/>
        <v>0</v>
      </c>
      <c r="J74" s="33"/>
      <c r="K74" s="33"/>
      <c r="L74" s="33"/>
      <c r="M74" s="33"/>
      <c r="N74" s="34">
        <f t="shared" si="9"/>
        <v>0</v>
      </c>
      <c r="O74" s="10"/>
      <c r="P74" s="35">
        <f t="shared" si="11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8"/>
        <v>0</v>
      </c>
      <c r="J75" s="33"/>
      <c r="K75" s="33"/>
      <c r="L75" s="33"/>
      <c r="M75" s="33"/>
      <c r="N75" s="34">
        <f t="shared" si="9"/>
        <v>0</v>
      </c>
      <c r="O75" s="10"/>
      <c r="P75" s="35">
        <f t="shared" si="11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8"/>
        <v>0</v>
      </c>
      <c r="J76" s="33"/>
      <c r="K76" s="33"/>
      <c r="L76" s="33"/>
      <c r="M76" s="33"/>
      <c r="N76" s="34">
        <f t="shared" si="9"/>
        <v>0</v>
      </c>
      <c r="O76" s="10"/>
      <c r="P76" s="35">
        <f t="shared" si="11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8"/>
        <v>0</v>
      </c>
      <c r="J77" s="33"/>
      <c r="K77" s="33"/>
      <c r="L77" s="33"/>
      <c r="M77" s="33"/>
      <c r="N77" s="34">
        <f t="shared" si="9"/>
        <v>0</v>
      </c>
      <c r="O77" s="10"/>
      <c r="P77" s="35">
        <f t="shared" si="11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8"/>
        <v>0</v>
      </c>
      <c r="J78" s="33"/>
      <c r="K78" s="33"/>
      <c r="L78" s="33"/>
      <c r="M78" s="33"/>
      <c r="N78" s="34">
        <f t="shared" si="9"/>
        <v>0</v>
      </c>
      <c r="O78" s="10"/>
      <c r="P78" s="35">
        <f t="shared" si="11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8"/>
        <v>0</v>
      </c>
      <c r="J79" s="33"/>
      <c r="K79" s="33"/>
      <c r="L79" s="33"/>
      <c r="M79" s="33"/>
      <c r="N79" s="34">
        <f t="shared" si="9"/>
        <v>0</v>
      </c>
      <c r="O79" s="10"/>
      <c r="P79" s="35">
        <f t="shared" si="11"/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8"/>
        <v>0</v>
      </c>
      <c r="J80" s="33"/>
      <c r="K80" s="33"/>
      <c r="L80" s="33"/>
      <c r="M80" s="33"/>
      <c r="N80" s="34">
        <f t="shared" si="9"/>
        <v>0</v>
      </c>
      <c r="O80" s="10"/>
      <c r="P80" s="35">
        <f t="shared" si="11"/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8"/>
        <v>0</v>
      </c>
      <c r="J81" s="33"/>
      <c r="K81" s="33"/>
      <c r="L81" s="33"/>
      <c r="M81" s="33"/>
      <c r="N81" s="34">
        <f t="shared" si="9"/>
        <v>0</v>
      </c>
      <c r="O81" s="10"/>
      <c r="P81" s="35">
        <f t="shared" si="11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8"/>
        <v>0</v>
      </c>
      <c r="J82" s="33"/>
      <c r="K82" s="33"/>
      <c r="L82" s="33"/>
      <c r="M82" s="33"/>
      <c r="N82" s="34">
        <f t="shared" si="9"/>
        <v>0</v>
      </c>
      <c r="O82" s="10"/>
      <c r="P82" s="35">
        <f t="shared" si="11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8"/>
        <v>0</v>
      </c>
      <c r="J83" s="33"/>
      <c r="K83" s="33"/>
      <c r="L83" s="33"/>
      <c r="M83" s="33"/>
      <c r="N83" s="34">
        <f t="shared" si="9"/>
        <v>0</v>
      </c>
      <c r="O83" s="10"/>
      <c r="P83" s="35">
        <f t="shared" si="11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8"/>
        <v>0</v>
      </c>
      <c r="J84" s="33"/>
      <c r="K84" s="33"/>
      <c r="L84" s="33"/>
      <c r="M84" s="33"/>
      <c r="N84" s="34">
        <f t="shared" si="9"/>
        <v>0</v>
      </c>
      <c r="O84" s="10"/>
      <c r="P84" s="35">
        <f t="shared" si="11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8"/>
        <v>0</v>
      </c>
      <c r="J85" s="33"/>
      <c r="K85" s="33"/>
      <c r="L85" s="33"/>
      <c r="M85" s="33"/>
      <c r="N85" s="34">
        <f t="shared" si="9"/>
        <v>0</v>
      </c>
      <c r="O85" s="10"/>
      <c r="P85" s="35">
        <f aca="true" t="shared" si="12" ref="P85:P125">MAX(N85,I85)</f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>E86+F86+G86-H86</f>
        <v>0</v>
      </c>
      <c r="J86" s="33"/>
      <c r="K86" s="33"/>
      <c r="L86" s="33"/>
      <c r="M86" s="33"/>
      <c r="N86" s="34">
        <f>J86+K86+L86-M86</f>
        <v>0</v>
      </c>
      <c r="O86" s="10"/>
      <c r="P86" s="35">
        <f t="shared" si="12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>E87+F87+G87-H87</f>
        <v>0</v>
      </c>
      <c r="J87" s="33"/>
      <c r="K87" s="33"/>
      <c r="L87" s="33"/>
      <c r="M87" s="33"/>
      <c r="N87" s="34">
        <f>J87+K87+L87-M87</f>
        <v>0</v>
      </c>
      <c r="O87" s="10"/>
      <c r="P87" s="35">
        <f t="shared" si="12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aca="true" t="shared" si="13" ref="I88:I122">E88+F88+G88-H88</f>
        <v>0</v>
      </c>
      <c r="J88" s="33"/>
      <c r="K88" s="33"/>
      <c r="L88" s="33"/>
      <c r="M88" s="33"/>
      <c r="N88" s="34">
        <f aca="true" t="shared" si="14" ref="N88:N122">J88+K88+L88-M88</f>
        <v>0</v>
      </c>
      <c r="O88" s="10"/>
      <c r="P88" s="35">
        <f t="shared" si="12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13"/>
        <v>0</v>
      </c>
      <c r="J89" s="33"/>
      <c r="K89" s="33"/>
      <c r="L89" s="33"/>
      <c r="M89" s="33"/>
      <c r="N89" s="34">
        <f t="shared" si="14"/>
        <v>0</v>
      </c>
      <c r="O89" s="10"/>
      <c r="P89" s="35">
        <f t="shared" si="12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13"/>
        <v>0</v>
      </c>
      <c r="J90" s="33"/>
      <c r="K90" s="33"/>
      <c r="L90" s="33"/>
      <c r="M90" s="33"/>
      <c r="N90" s="34">
        <f t="shared" si="14"/>
        <v>0</v>
      </c>
      <c r="O90" s="10"/>
      <c r="P90" s="35">
        <f t="shared" si="12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13"/>
        <v>0</v>
      </c>
      <c r="J91" s="33"/>
      <c r="K91" s="33"/>
      <c r="L91" s="33"/>
      <c r="M91" s="33"/>
      <c r="N91" s="34">
        <f t="shared" si="14"/>
        <v>0</v>
      </c>
      <c r="O91" s="10"/>
      <c r="P91" s="35">
        <f t="shared" si="12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13"/>
        <v>0</v>
      </c>
      <c r="J92" s="33"/>
      <c r="K92" s="33"/>
      <c r="L92" s="33"/>
      <c r="M92" s="33"/>
      <c r="N92" s="34">
        <f t="shared" si="14"/>
        <v>0</v>
      </c>
      <c r="O92" s="10"/>
      <c r="P92" s="35">
        <f t="shared" si="12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13"/>
        <v>0</v>
      </c>
      <c r="J93" s="33"/>
      <c r="K93" s="33"/>
      <c r="L93" s="33"/>
      <c r="M93" s="33"/>
      <c r="N93" s="34">
        <f t="shared" si="14"/>
        <v>0</v>
      </c>
      <c r="O93" s="10"/>
      <c r="P93" s="35">
        <f t="shared" si="12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13"/>
        <v>0</v>
      </c>
      <c r="J94" s="33"/>
      <c r="K94" s="33"/>
      <c r="L94" s="33"/>
      <c r="M94" s="33"/>
      <c r="N94" s="34">
        <f t="shared" si="14"/>
        <v>0</v>
      </c>
      <c r="O94" s="10"/>
      <c r="P94" s="35">
        <f t="shared" si="12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13"/>
        <v>0</v>
      </c>
      <c r="J95" s="33"/>
      <c r="K95" s="33"/>
      <c r="L95" s="33"/>
      <c r="M95" s="33"/>
      <c r="N95" s="34">
        <f t="shared" si="14"/>
        <v>0</v>
      </c>
      <c r="O95" s="10"/>
      <c r="P95" s="35">
        <f t="shared" si="12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13"/>
        <v>0</v>
      </c>
      <c r="J96" s="33"/>
      <c r="K96" s="33"/>
      <c r="L96" s="33"/>
      <c r="M96" s="33"/>
      <c r="N96" s="34">
        <f t="shared" si="14"/>
        <v>0</v>
      </c>
      <c r="O96" s="10"/>
      <c r="P96" s="35">
        <f t="shared" si="12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13"/>
        <v>0</v>
      </c>
      <c r="J97" s="33"/>
      <c r="K97" s="33"/>
      <c r="L97" s="33"/>
      <c r="M97" s="33"/>
      <c r="N97" s="34">
        <f t="shared" si="14"/>
        <v>0</v>
      </c>
      <c r="O97" s="10"/>
      <c r="P97" s="35">
        <f t="shared" si="12"/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13"/>
        <v>0</v>
      </c>
      <c r="J98" s="33"/>
      <c r="K98" s="33"/>
      <c r="L98" s="33"/>
      <c r="M98" s="33"/>
      <c r="N98" s="34">
        <f t="shared" si="14"/>
        <v>0</v>
      </c>
      <c r="O98" s="10"/>
      <c r="P98" s="35">
        <f t="shared" si="12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13"/>
        <v>0</v>
      </c>
      <c r="J99" s="33"/>
      <c r="K99" s="33"/>
      <c r="L99" s="33"/>
      <c r="M99" s="33"/>
      <c r="N99" s="34">
        <f t="shared" si="14"/>
        <v>0</v>
      </c>
      <c r="O99" s="10"/>
      <c r="P99" s="35">
        <f t="shared" si="12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13"/>
        <v>0</v>
      </c>
      <c r="J100" s="33"/>
      <c r="K100" s="33"/>
      <c r="L100" s="33"/>
      <c r="M100" s="33"/>
      <c r="N100" s="34">
        <f t="shared" si="14"/>
        <v>0</v>
      </c>
      <c r="O100" s="10"/>
      <c r="P100" s="35">
        <f t="shared" si="12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3"/>
        <v>0</v>
      </c>
      <c r="J101" s="33"/>
      <c r="K101" s="33"/>
      <c r="L101" s="33"/>
      <c r="M101" s="33"/>
      <c r="N101" s="34">
        <f t="shared" si="14"/>
        <v>0</v>
      </c>
      <c r="O101" s="10"/>
      <c r="P101" s="35">
        <f t="shared" si="12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3"/>
        <v>0</v>
      </c>
      <c r="J102" s="33"/>
      <c r="K102" s="33"/>
      <c r="L102" s="33"/>
      <c r="M102" s="33"/>
      <c r="N102" s="34">
        <f t="shared" si="14"/>
        <v>0</v>
      </c>
      <c r="O102" s="10"/>
      <c r="P102" s="35">
        <f t="shared" si="12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3"/>
        <v>0</v>
      </c>
      <c r="J103" s="33"/>
      <c r="K103" s="33"/>
      <c r="L103" s="33"/>
      <c r="M103" s="33"/>
      <c r="N103" s="34">
        <f t="shared" si="14"/>
        <v>0</v>
      </c>
      <c r="O103" s="10"/>
      <c r="P103" s="35">
        <f t="shared" si="12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3"/>
        <v>0</v>
      </c>
      <c r="J104" s="33"/>
      <c r="K104" s="33"/>
      <c r="L104" s="33"/>
      <c r="M104" s="33"/>
      <c r="N104" s="34">
        <f t="shared" si="14"/>
        <v>0</v>
      </c>
      <c r="O104" s="10"/>
      <c r="P104" s="35">
        <f t="shared" si="12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3"/>
        <v>0</v>
      </c>
      <c r="J105" s="33"/>
      <c r="K105" s="33"/>
      <c r="L105" s="33"/>
      <c r="M105" s="33"/>
      <c r="N105" s="34">
        <f t="shared" si="14"/>
        <v>0</v>
      </c>
      <c r="O105" s="10"/>
      <c r="P105" s="35">
        <f t="shared" si="12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3"/>
        <v>0</v>
      </c>
      <c r="J106" s="33"/>
      <c r="K106" s="33"/>
      <c r="L106" s="33"/>
      <c r="M106" s="33"/>
      <c r="N106" s="34">
        <f t="shared" si="14"/>
        <v>0</v>
      </c>
      <c r="O106" s="10"/>
      <c r="P106" s="35">
        <f t="shared" si="12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3"/>
        <v>0</v>
      </c>
      <c r="J107" s="33"/>
      <c r="K107" s="33"/>
      <c r="L107" s="33"/>
      <c r="M107" s="33"/>
      <c r="N107" s="34">
        <f t="shared" si="14"/>
        <v>0</v>
      </c>
      <c r="O107" s="10"/>
      <c r="P107" s="35">
        <f t="shared" si="12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3"/>
        <v>0</v>
      </c>
      <c r="J108" s="33"/>
      <c r="K108" s="33"/>
      <c r="L108" s="33"/>
      <c r="M108" s="33"/>
      <c r="N108" s="34">
        <f t="shared" si="14"/>
        <v>0</v>
      </c>
      <c r="O108" s="10"/>
      <c r="P108" s="35">
        <f t="shared" si="12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3"/>
        <v>0</v>
      </c>
      <c r="J109" s="33"/>
      <c r="K109" s="33"/>
      <c r="L109" s="33"/>
      <c r="M109" s="33"/>
      <c r="N109" s="34">
        <f t="shared" si="14"/>
        <v>0</v>
      </c>
      <c r="O109" s="10"/>
      <c r="P109" s="35">
        <f t="shared" si="12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3"/>
        <v>0</v>
      </c>
      <c r="J110" s="33"/>
      <c r="K110" s="33"/>
      <c r="L110" s="33"/>
      <c r="M110" s="33"/>
      <c r="N110" s="34">
        <f t="shared" si="14"/>
        <v>0</v>
      </c>
      <c r="O110" s="10"/>
      <c r="P110" s="35">
        <f t="shared" si="12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3"/>
        <v>0</v>
      </c>
      <c r="J111" s="33"/>
      <c r="K111" s="33"/>
      <c r="L111" s="33"/>
      <c r="M111" s="33"/>
      <c r="N111" s="34">
        <f t="shared" si="14"/>
        <v>0</v>
      </c>
      <c r="O111" s="10"/>
      <c r="P111" s="35">
        <f t="shared" si="12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3"/>
        <v>0</v>
      </c>
      <c r="J112" s="33"/>
      <c r="K112" s="33"/>
      <c r="L112" s="33"/>
      <c r="M112" s="33"/>
      <c r="N112" s="34">
        <f t="shared" si="14"/>
        <v>0</v>
      </c>
      <c r="O112" s="10"/>
      <c r="P112" s="35">
        <f t="shared" si="12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3"/>
        <v>0</v>
      </c>
      <c r="J113" s="33"/>
      <c r="K113" s="33"/>
      <c r="L113" s="33"/>
      <c r="M113" s="33"/>
      <c r="N113" s="34">
        <f t="shared" si="14"/>
        <v>0</v>
      </c>
      <c r="O113" s="10"/>
      <c r="P113" s="35">
        <f t="shared" si="12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3"/>
        <v>0</v>
      </c>
      <c r="J114" s="33"/>
      <c r="K114" s="33"/>
      <c r="L114" s="33"/>
      <c r="M114" s="33"/>
      <c r="N114" s="34">
        <f t="shared" si="14"/>
        <v>0</v>
      </c>
      <c r="O114" s="10"/>
      <c r="P114" s="35">
        <f t="shared" si="12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3"/>
        <v>0</v>
      </c>
      <c r="J115" s="33"/>
      <c r="K115" s="33"/>
      <c r="L115" s="33"/>
      <c r="M115" s="33"/>
      <c r="N115" s="34">
        <f t="shared" si="14"/>
        <v>0</v>
      </c>
      <c r="O115" s="10"/>
      <c r="P115" s="35">
        <f t="shared" si="12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3"/>
        <v>0</v>
      </c>
      <c r="J116" s="33"/>
      <c r="K116" s="33"/>
      <c r="L116" s="33"/>
      <c r="M116" s="33"/>
      <c r="N116" s="34">
        <f t="shared" si="14"/>
        <v>0</v>
      </c>
      <c r="O116" s="10"/>
      <c r="P116" s="35">
        <f t="shared" si="12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3"/>
        <v>0</v>
      </c>
      <c r="J117" s="33"/>
      <c r="K117" s="33"/>
      <c r="L117" s="33"/>
      <c r="M117" s="33"/>
      <c r="N117" s="34">
        <f t="shared" si="14"/>
        <v>0</v>
      </c>
      <c r="O117" s="10"/>
      <c r="P117" s="35">
        <f t="shared" si="12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3"/>
        <v>0</v>
      </c>
      <c r="J118" s="33"/>
      <c r="K118" s="33"/>
      <c r="L118" s="33"/>
      <c r="M118" s="33"/>
      <c r="N118" s="34">
        <f t="shared" si="14"/>
        <v>0</v>
      </c>
      <c r="O118" s="10"/>
      <c r="P118" s="35">
        <f t="shared" si="12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3"/>
        <v>0</v>
      </c>
      <c r="J119" s="33"/>
      <c r="K119" s="33"/>
      <c r="L119" s="33"/>
      <c r="M119" s="33"/>
      <c r="N119" s="34">
        <f t="shared" si="14"/>
        <v>0</v>
      </c>
      <c r="O119" s="10"/>
      <c r="P119" s="35">
        <f t="shared" si="12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3"/>
        <v>0</v>
      </c>
      <c r="J120" s="33"/>
      <c r="K120" s="33"/>
      <c r="L120" s="33"/>
      <c r="M120" s="33"/>
      <c r="N120" s="34">
        <f t="shared" si="14"/>
        <v>0</v>
      </c>
      <c r="O120" s="10"/>
      <c r="P120" s="35">
        <f t="shared" si="12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3"/>
        <v>0</v>
      </c>
      <c r="J121" s="33"/>
      <c r="K121" s="33"/>
      <c r="L121" s="33"/>
      <c r="M121" s="33"/>
      <c r="N121" s="34">
        <f t="shared" si="14"/>
        <v>0</v>
      </c>
      <c r="O121" s="10"/>
      <c r="P121" s="35">
        <f t="shared" si="12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3"/>
        <v>0</v>
      </c>
      <c r="J122" s="33"/>
      <c r="K122" s="33"/>
      <c r="L122" s="33"/>
      <c r="M122" s="33"/>
      <c r="N122" s="34">
        <f t="shared" si="14"/>
        <v>0</v>
      </c>
      <c r="O122" s="10"/>
      <c r="P122" s="35">
        <f t="shared" si="12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>E123+F123+G123-H123</f>
        <v>0</v>
      </c>
      <c r="J123" s="33"/>
      <c r="K123" s="33"/>
      <c r="L123" s="33"/>
      <c r="M123" s="33"/>
      <c r="N123" s="34">
        <f>J123+K123+L123-M123</f>
        <v>0</v>
      </c>
      <c r="O123" s="10"/>
      <c r="P123" s="35">
        <f t="shared" si="12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>E124+F124+G124-H124</f>
        <v>0</v>
      </c>
      <c r="J124" s="33"/>
      <c r="K124" s="33"/>
      <c r="L124" s="33"/>
      <c r="M124" s="33"/>
      <c r="N124" s="34">
        <f>J124+K124+L124-M124</f>
        <v>0</v>
      </c>
      <c r="O124" s="10"/>
      <c r="P124" s="35">
        <f t="shared" si="12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>E125+F125+G125-H125</f>
        <v>0</v>
      </c>
      <c r="J125" s="33"/>
      <c r="K125" s="33"/>
      <c r="L125" s="33"/>
      <c r="M125" s="33"/>
      <c r="N125" s="34">
        <f>J125+K125+L125-M125</f>
        <v>0</v>
      </c>
      <c r="O125" s="10"/>
      <c r="P125" s="35">
        <f t="shared" si="12"/>
        <v>0</v>
      </c>
      <c r="Q125" s="33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39" sqref="A39:IV39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5" customWidth="1"/>
    <col min="14" max="14" width="11.28125" style="1" customWidth="1"/>
    <col min="15" max="15" width="4.8515625" style="1" customWidth="1"/>
    <col min="16" max="16" width="11.140625" style="96" customWidth="1"/>
    <col min="17" max="17" width="28.28125" style="96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83"/>
      <c r="B1" s="84"/>
      <c r="C1" s="84"/>
      <c r="D1" s="64"/>
      <c r="E1" s="72" t="str">
        <f>V!$F$17</f>
        <v>Skate London 2006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88"/>
    </row>
    <row r="2" spans="1:46" ht="24" thickBot="1">
      <c r="A2" s="85"/>
      <c r="B2" s="86"/>
      <c r="C2" s="86"/>
      <c r="D2" s="68"/>
      <c r="E2" s="73" t="str">
        <f>V!$F$18</f>
        <v>22nd July 2006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89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7"/>
      <c r="B4" s="97"/>
      <c r="C4" s="98" t="s">
        <v>153</v>
      </c>
      <c r="D4" s="99"/>
      <c r="E4" s="100">
        <v>0.2</v>
      </c>
      <c r="F4" s="99" t="s">
        <v>154</v>
      </c>
      <c r="G4" s="101"/>
      <c r="H4" s="1"/>
      <c r="I4" s="1"/>
      <c r="J4" s="1"/>
      <c r="L4" s="1"/>
      <c r="M4" s="2"/>
      <c r="O4" s="87"/>
      <c r="AD4" s="102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130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3" t="s">
        <v>171</v>
      </c>
      <c r="B6" s="12"/>
      <c r="C6" s="104"/>
      <c r="D6" s="4"/>
      <c r="E6" s="11"/>
      <c r="F6" s="13"/>
      <c r="G6" s="14"/>
      <c r="H6" s="13"/>
      <c r="I6" s="13"/>
      <c r="J6" s="14"/>
      <c r="L6" s="90"/>
      <c r="M6" s="91"/>
      <c r="O6" s="105" t="s">
        <v>172</v>
      </c>
      <c r="P6" s="106"/>
      <c r="Q6" s="107"/>
      <c r="S6" s="184" t="s">
        <v>155</v>
      </c>
      <c r="T6" s="185"/>
      <c r="U6" s="186"/>
      <c r="V6" s="187" t="s">
        <v>156</v>
      </c>
      <c r="W6" s="188"/>
      <c r="X6" s="189"/>
      <c r="Y6" s="187" t="s">
        <v>157</v>
      </c>
      <c r="Z6" s="188"/>
      <c r="AA6" s="189"/>
      <c r="AD6" s="103" t="s">
        <v>129</v>
      </c>
      <c r="AE6" s="12"/>
      <c r="AF6" s="104"/>
      <c r="AG6" s="183"/>
      <c r="AH6" s="183"/>
      <c r="AI6" s="183"/>
      <c r="AJ6" s="108"/>
      <c r="AK6" s="183"/>
      <c r="AL6" s="183"/>
      <c r="AM6" s="183"/>
      <c r="AN6" s="108"/>
      <c r="AO6" s="183"/>
      <c r="AP6" s="183"/>
      <c r="AQ6" s="183"/>
      <c r="AR6" s="24"/>
      <c r="AS6" s="24"/>
      <c r="AT6" s="24"/>
    </row>
    <row r="7" spans="1:46" s="10" customFormat="1" ht="33" customHeight="1">
      <c r="A7" s="47" t="s">
        <v>126</v>
      </c>
      <c r="B7" s="47" t="s">
        <v>139</v>
      </c>
      <c r="C7" s="47" t="s">
        <v>140</v>
      </c>
      <c r="D7" s="4"/>
      <c r="E7" s="75" t="s">
        <v>174</v>
      </c>
      <c r="F7" s="75" t="s">
        <v>175</v>
      </c>
      <c r="G7" s="92" t="s">
        <v>117</v>
      </c>
      <c r="H7" s="75" t="s">
        <v>174</v>
      </c>
      <c r="I7" s="75" t="s">
        <v>175</v>
      </c>
      <c r="J7" s="92" t="s">
        <v>117</v>
      </c>
      <c r="K7" s="77"/>
      <c r="L7" s="93" t="s">
        <v>176</v>
      </c>
      <c r="M7" s="94" t="s">
        <v>178</v>
      </c>
      <c r="O7" s="109"/>
      <c r="P7" s="110" t="s">
        <v>149</v>
      </c>
      <c r="Q7" s="110" t="s">
        <v>137</v>
      </c>
      <c r="R7" s="111"/>
      <c r="S7" s="75" t="s">
        <v>158</v>
      </c>
      <c r="T7" s="75" t="s">
        <v>152</v>
      </c>
      <c r="U7" s="92" t="s">
        <v>117</v>
      </c>
      <c r="V7" s="75" t="s">
        <v>158</v>
      </c>
      <c r="W7" s="75" t="s">
        <v>152</v>
      </c>
      <c r="X7" s="92" t="s">
        <v>117</v>
      </c>
      <c r="Y7" s="75" t="s">
        <v>158</v>
      </c>
      <c r="Z7" s="75" t="s">
        <v>152</v>
      </c>
      <c r="AA7" s="92" t="s">
        <v>117</v>
      </c>
      <c r="AB7" s="111"/>
      <c r="AC7" s="1"/>
      <c r="AD7" s="47" t="s">
        <v>126</v>
      </c>
      <c r="AE7" s="47" t="s">
        <v>139</v>
      </c>
      <c r="AF7" s="47" t="s">
        <v>177</v>
      </c>
      <c r="AG7" s="113"/>
      <c r="AH7" s="113"/>
      <c r="AI7" s="114"/>
      <c r="AJ7" s="108"/>
      <c r="AK7" s="113"/>
      <c r="AL7" s="113"/>
      <c r="AM7" s="114"/>
      <c r="AN7" s="108"/>
      <c r="AO7" s="113"/>
      <c r="AP7" s="113"/>
      <c r="AQ7" s="114"/>
      <c r="AR7" s="112"/>
      <c r="AS7" s="112"/>
      <c r="AT7" s="112"/>
    </row>
    <row r="8" spans="1:46" ht="15" customHeight="1" thickBot="1">
      <c r="A8" s="87" t="s">
        <v>170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15" t="str">
        <f>A8</f>
        <v>Speed Slalom Women</v>
      </c>
      <c r="Q8" s="116"/>
      <c r="R8" s="111"/>
      <c r="AB8" s="111"/>
      <c r="AD8" s="87" t="s">
        <v>170</v>
      </c>
      <c r="AF8" s="108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61" t="s">
        <v>236</v>
      </c>
      <c r="B9" s="62" t="s">
        <v>108</v>
      </c>
      <c r="C9" s="31"/>
      <c r="D9" s="4"/>
      <c r="E9" s="33">
        <v>5.76</v>
      </c>
      <c r="F9" s="33">
        <v>1</v>
      </c>
      <c r="G9" s="34">
        <f aca="true" t="shared" si="0" ref="G9:G39">E9+F9*$E$4</f>
        <v>5.96</v>
      </c>
      <c r="H9" s="33">
        <v>5.83</v>
      </c>
      <c r="I9" s="33">
        <v>0</v>
      </c>
      <c r="J9" s="34">
        <f aca="true" t="shared" si="1" ref="J9:J39">H9+I9*$E$4</f>
        <v>5.83</v>
      </c>
      <c r="K9" s="10"/>
      <c r="L9" s="35">
        <f aca="true" t="shared" si="2" ref="L9:L39">MIN(J9,G9)</f>
        <v>5.83</v>
      </c>
      <c r="M9" s="31">
        <v>1</v>
      </c>
      <c r="O9" s="143"/>
      <c r="P9" s="181" t="s">
        <v>159</v>
      </c>
      <c r="Q9" s="182"/>
      <c r="R9" s="119"/>
      <c r="AB9" s="111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61" t="s">
        <v>113</v>
      </c>
      <c r="B10" s="62" t="s">
        <v>51</v>
      </c>
      <c r="C10" s="31"/>
      <c r="D10" s="4"/>
      <c r="E10" s="33">
        <v>6.311</v>
      </c>
      <c r="F10" s="33">
        <v>1</v>
      </c>
      <c r="G10" s="34">
        <f t="shared" si="0"/>
        <v>6.511</v>
      </c>
      <c r="H10" s="33">
        <v>5.847</v>
      </c>
      <c r="I10" s="33">
        <v>0</v>
      </c>
      <c r="J10" s="34">
        <f t="shared" si="1"/>
        <v>5.847</v>
      </c>
      <c r="K10" s="10"/>
      <c r="L10" s="35">
        <f t="shared" si="2"/>
        <v>5.847</v>
      </c>
      <c r="M10" s="31">
        <v>2</v>
      </c>
      <c r="O10" s="144" t="s">
        <v>186</v>
      </c>
      <c r="P10" s="138"/>
      <c r="Q10" s="139"/>
      <c r="R10" s="119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11"/>
      <c r="AD10" s="31"/>
      <c r="AE10" s="31"/>
      <c r="AF10" s="164">
        <v>1</v>
      </c>
      <c r="AG10" s="9" t="s">
        <v>229</v>
      </c>
      <c r="AH10" s="9"/>
      <c r="AI10" s="9"/>
      <c r="AJ10" s="108"/>
      <c r="AK10" s="9"/>
      <c r="AL10" s="9"/>
      <c r="AM10" s="9"/>
      <c r="AN10" s="108"/>
      <c r="AO10" s="9"/>
      <c r="AP10" s="9"/>
      <c r="AQ10" s="9"/>
      <c r="AR10" s="24"/>
      <c r="AS10" s="24"/>
      <c r="AT10" s="24"/>
    </row>
    <row r="11" spans="1:46" ht="15" customHeight="1" thickBot="1">
      <c r="A11" s="61" t="s">
        <v>42</v>
      </c>
      <c r="B11" s="62" t="s">
        <v>43</v>
      </c>
      <c r="C11" s="31"/>
      <c r="D11" s="4"/>
      <c r="E11" s="33">
        <v>6.26</v>
      </c>
      <c r="F11" s="33">
        <v>0</v>
      </c>
      <c r="G11" s="34">
        <f t="shared" si="0"/>
        <v>6.26</v>
      </c>
      <c r="H11" s="33">
        <v>5.974</v>
      </c>
      <c r="I11" s="33">
        <v>0</v>
      </c>
      <c r="J11" s="34">
        <f t="shared" si="1"/>
        <v>5.974</v>
      </c>
      <c r="K11" s="10"/>
      <c r="L11" s="35">
        <f t="shared" si="2"/>
        <v>5.974</v>
      </c>
      <c r="M11" s="31">
        <v>3</v>
      </c>
      <c r="O11" s="144" t="s">
        <v>179</v>
      </c>
      <c r="P11" s="140"/>
      <c r="Q11" s="141"/>
      <c r="R11" s="122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11"/>
      <c r="AD11" s="138" t="s">
        <v>53</v>
      </c>
      <c r="AE11" s="139" t="s">
        <v>54</v>
      </c>
      <c r="AF11" s="164">
        <v>2</v>
      </c>
      <c r="AG11" s="9" t="s">
        <v>230</v>
      </c>
      <c r="AH11" s="9"/>
      <c r="AI11" s="9"/>
      <c r="AJ11" s="125"/>
      <c r="AK11" s="9"/>
      <c r="AL11" s="9"/>
      <c r="AM11" s="9"/>
      <c r="AN11" s="125"/>
      <c r="AO11" s="9"/>
      <c r="AP11" s="9"/>
      <c r="AQ11" s="9"/>
      <c r="AR11" s="24"/>
      <c r="AS11" s="24"/>
      <c r="AT11" s="24"/>
    </row>
    <row r="12" spans="1:46" ht="15" customHeight="1" thickBot="1">
      <c r="A12" s="61" t="s">
        <v>53</v>
      </c>
      <c r="B12" s="62" t="s">
        <v>54</v>
      </c>
      <c r="C12" s="31"/>
      <c r="D12" s="4"/>
      <c r="E12" s="33">
        <v>6.339</v>
      </c>
      <c r="F12" s="33">
        <v>2</v>
      </c>
      <c r="G12" s="34">
        <f t="shared" si="0"/>
        <v>6.739000000000001</v>
      </c>
      <c r="H12" s="33">
        <v>5.995</v>
      </c>
      <c r="I12" s="33">
        <v>0</v>
      </c>
      <c r="J12" s="34">
        <f t="shared" si="1"/>
        <v>5.995</v>
      </c>
      <c r="K12" s="10"/>
      <c r="L12" s="35">
        <f t="shared" si="2"/>
        <v>5.995</v>
      </c>
      <c r="M12" s="31">
        <v>4</v>
      </c>
      <c r="O12" s="143"/>
      <c r="P12" s="117" t="s">
        <v>160</v>
      </c>
      <c r="Q12" s="118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1"/>
      <c r="AD12" s="140" t="s">
        <v>113</v>
      </c>
      <c r="AE12" s="141" t="s">
        <v>114</v>
      </c>
      <c r="AF12" s="165">
        <v>3</v>
      </c>
      <c r="AG12" s="125" t="s">
        <v>231</v>
      </c>
      <c r="AH12" s="130"/>
      <c r="AI12" s="131"/>
      <c r="AJ12" s="125"/>
      <c r="AK12" s="125"/>
      <c r="AL12" s="130"/>
      <c r="AM12" s="131"/>
      <c r="AN12" s="125"/>
      <c r="AO12" s="125"/>
      <c r="AP12" s="130"/>
      <c r="AQ12" s="131"/>
      <c r="AR12" s="24"/>
      <c r="AS12" s="24"/>
      <c r="AT12" s="24"/>
    </row>
    <row r="13" spans="1:46" ht="15" customHeight="1">
      <c r="A13" s="61" t="s">
        <v>109</v>
      </c>
      <c r="B13" s="62" t="s">
        <v>95</v>
      </c>
      <c r="C13" s="31"/>
      <c r="D13" s="4"/>
      <c r="E13" s="33">
        <v>6.509</v>
      </c>
      <c r="F13" s="33">
        <v>0</v>
      </c>
      <c r="G13" s="34">
        <f t="shared" si="0"/>
        <v>6.509</v>
      </c>
      <c r="H13" s="33">
        <v>6.09</v>
      </c>
      <c r="I13" s="33">
        <v>0</v>
      </c>
      <c r="J13" s="34">
        <f t="shared" si="1"/>
        <v>6.09</v>
      </c>
      <c r="K13" s="10"/>
      <c r="L13" s="35">
        <f t="shared" si="2"/>
        <v>6.09</v>
      </c>
      <c r="M13" s="31">
        <v>5</v>
      </c>
      <c r="O13" s="144" t="s">
        <v>180</v>
      </c>
      <c r="P13" s="138"/>
      <c r="Q13" s="139"/>
      <c r="R13" s="119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11"/>
      <c r="AD13" s="138" t="s">
        <v>236</v>
      </c>
      <c r="AE13" s="139" t="s">
        <v>108</v>
      </c>
      <c r="AF13" s="165">
        <v>4</v>
      </c>
      <c r="AG13" s="108" t="s">
        <v>232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24"/>
      <c r="AS13" s="24"/>
      <c r="AT13" s="24"/>
    </row>
    <row r="14" spans="1:46" ht="15" customHeight="1" thickBot="1">
      <c r="A14" s="61" t="s">
        <v>42</v>
      </c>
      <c r="B14" s="62" t="s">
        <v>94</v>
      </c>
      <c r="C14" s="31"/>
      <c r="D14" s="4"/>
      <c r="E14" s="33">
        <v>6.85</v>
      </c>
      <c r="F14" s="33">
        <v>0</v>
      </c>
      <c r="G14" s="34">
        <f t="shared" si="0"/>
        <v>6.85</v>
      </c>
      <c r="H14" s="33">
        <v>6.152</v>
      </c>
      <c r="I14" s="33">
        <v>1</v>
      </c>
      <c r="J14" s="34">
        <f t="shared" si="1"/>
        <v>6.352</v>
      </c>
      <c r="K14" s="10"/>
      <c r="L14" s="35">
        <f t="shared" si="2"/>
        <v>6.352</v>
      </c>
      <c r="M14" s="31">
        <v>6</v>
      </c>
      <c r="O14" s="144" t="s">
        <v>181</v>
      </c>
      <c r="P14" s="140"/>
      <c r="Q14" s="141"/>
      <c r="R14" s="122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11"/>
      <c r="AD14" s="140" t="s">
        <v>42</v>
      </c>
      <c r="AE14" s="141" t="s">
        <v>43</v>
      </c>
      <c r="AF14" s="166">
        <v>5</v>
      </c>
      <c r="AG14" s="9" t="s">
        <v>233</v>
      </c>
      <c r="AH14" s="9"/>
      <c r="AI14" s="9"/>
      <c r="AJ14" s="108"/>
      <c r="AK14" s="9"/>
      <c r="AL14" s="9"/>
      <c r="AM14" s="9"/>
      <c r="AN14" s="108"/>
      <c r="AO14" s="9"/>
      <c r="AP14" s="9"/>
      <c r="AQ14" s="9"/>
      <c r="AR14" s="24"/>
      <c r="AS14" s="24"/>
      <c r="AT14" s="24"/>
    </row>
    <row r="15" spans="1:46" ht="15" customHeight="1" thickBot="1">
      <c r="A15" s="61" t="s">
        <v>77</v>
      </c>
      <c r="B15" s="62" t="s">
        <v>78</v>
      </c>
      <c r="C15" s="31"/>
      <c r="D15" s="4"/>
      <c r="E15" s="33">
        <v>8.299</v>
      </c>
      <c r="F15" s="33">
        <v>0</v>
      </c>
      <c r="G15" s="34">
        <f>E15+F15*$E$4</f>
        <v>8.299</v>
      </c>
      <c r="H15" s="33">
        <v>7.467</v>
      </c>
      <c r="I15" s="33">
        <v>6</v>
      </c>
      <c r="J15" s="34">
        <f>H15+I15*$E$4</f>
        <v>8.667</v>
      </c>
      <c r="K15" s="10"/>
      <c r="L15" s="35">
        <f>MIN(J15,G15)</f>
        <v>8.299</v>
      </c>
      <c r="M15" s="31">
        <v>7</v>
      </c>
      <c r="O15" s="143"/>
      <c r="P15" s="117" t="s">
        <v>161</v>
      </c>
      <c r="Q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1"/>
      <c r="AD15" s="61" t="s">
        <v>109</v>
      </c>
      <c r="AE15" s="62" t="s">
        <v>95</v>
      </c>
      <c r="AF15" s="166">
        <v>6</v>
      </c>
      <c r="AG15" s="9" t="s">
        <v>233</v>
      </c>
      <c r="AH15" s="9"/>
      <c r="AI15" s="9"/>
      <c r="AJ15" s="125"/>
      <c r="AK15" s="9"/>
      <c r="AL15" s="9"/>
      <c r="AM15" s="9"/>
      <c r="AN15" s="125"/>
      <c r="AO15" s="9"/>
      <c r="AP15" s="9"/>
      <c r="AQ15" s="9"/>
      <c r="AR15" s="24"/>
      <c r="AS15" s="24"/>
      <c r="AT15" s="24"/>
    </row>
    <row r="16" spans="1:46" ht="15" customHeight="1">
      <c r="A16" s="61" t="s">
        <v>35</v>
      </c>
      <c r="B16" s="62" t="s">
        <v>36</v>
      </c>
      <c r="C16" s="31"/>
      <c r="D16" s="4"/>
      <c r="E16" s="33">
        <v>7.242</v>
      </c>
      <c r="F16" s="33">
        <v>11</v>
      </c>
      <c r="G16" s="34">
        <f t="shared" si="0"/>
        <v>9.442</v>
      </c>
      <c r="H16" s="33">
        <v>7.385</v>
      </c>
      <c r="I16" s="33">
        <v>5</v>
      </c>
      <c r="J16" s="34">
        <f t="shared" si="1"/>
        <v>8.385</v>
      </c>
      <c r="K16" s="10"/>
      <c r="L16" s="35">
        <f t="shared" si="2"/>
        <v>8.385</v>
      </c>
      <c r="M16" s="31">
        <v>8</v>
      </c>
      <c r="O16" s="144" t="s">
        <v>182</v>
      </c>
      <c r="P16" s="138"/>
      <c r="Q16" s="139"/>
      <c r="R16" s="119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11"/>
      <c r="AD16" s="61" t="s">
        <v>42</v>
      </c>
      <c r="AE16" s="62" t="s">
        <v>94</v>
      </c>
      <c r="AF16" s="166">
        <v>7</v>
      </c>
      <c r="AG16" s="9" t="s">
        <v>233</v>
      </c>
      <c r="AH16" s="130"/>
      <c r="AI16" s="131"/>
      <c r="AJ16" s="125"/>
      <c r="AK16" s="125"/>
      <c r="AL16" s="130"/>
      <c r="AM16" s="131"/>
      <c r="AN16" s="125"/>
      <c r="AO16" s="125"/>
      <c r="AP16" s="130"/>
      <c r="AQ16" s="130"/>
      <c r="AR16" s="24"/>
      <c r="AS16" s="24"/>
      <c r="AT16" s="24"/>
    </row>
    <row r="17" spans="1:46" ht="15" customHeight="1" thickBot="1">
      <c r="A17" s="31" t="s">
        <v>111</v>
      </c>
      <c r="B17" s="31" t="s">
        <v>111</v>
      </c>
      <c r="C17" s="31"/>
      <c r="D17" s="4"/>
      <c r="E17" s="33"/>
      <c r="F17" s="33"/>
      <c r="G17" s="34">
        <f>E17+F17*$E$4</f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44" t="s">
        <v>183</v>
      </c>
      <c r="P17" s="140"/>
      <c r="Q17" s="141"/>
      <c r="R17" s="122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11"/>
      <c r="AD17" s="61" t="s">
        <v>77</v>
      </c>
      <c r="AE17" s="62" t="s">
        <v>78</v>
      </c>
      <c r="AF17" s="166">
        <v>8</v>
      </c>
      <c r="AG17" s="9" t="s">
        <v>233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24"/>
      <c r="AS17" s="24"/>
      <c r="AT17" s="24"/>
    </row>
    <row r="18" spans="1:46" ht="1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43"/>
      <c r="P18" s="181" t="s">
        <v>162</v>
      </c>
      <c r="Q18" s="18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1"/>
      <c r="AD18" s="61" t="s">
        <v>35</v>
      </c>
      <c r="AE18" s="62" t="s">
        <v>36</v>
      </c>
      <c r="AF18" s="167">
        <v>9</v>
      </c>
      <c r="AG18" s="9" t="s">
        <v>234</v>
      </c>
      <c r="AH18" s="9"/>
      <c r="AI18" s="9"/>
      <c r="AJ18" s="108"/>
      <c r="AK18" s="9"/>
      <c r="AL18" s="9"/>
      <c r="AM18" s="9"/>
      <c r="AN18" s="108"/>
      <c r="AO18" s="9"/>
      <c r="AP18" s="9"/>
      <c r="AQ18" s="9"/>
      <c r="AR18" s="24"/>
      <c r="AS18" s="24"/>
      <c r="AT18" s="24"/>
    </row>
    <row r="19" spans="1:46" ht="1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44" t="s">
        <v>184</v>
      </c>
      <c r="P19" s="138"/>
      <c r="Q19" s="139"/>
      <c r="R19" s="119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11"/>
      <c r="AD19" s="31"/>
      <c r="AE19" s="31"/>
      <c r="AF19" s="167">
        <v>10</v>
      </c>
      <c r="AG19" s="9"/>
      <c r="AH19" s="9"/>
      <c r="AI19" s="9"/>
      <c r="AJ19" s="125"/>
      <c r="AK19" s="9"/>
      <c r="AL19" s="9"/>
      <c r="AM19" s="9"/>
      <c r="AN19" s="125"/>
      <c r="AO19" s="9"/>
      <c r="AP19" s="9"/>
      <c r="AQ19" s="9"/>
      <c r="AR19" s="24"/>
      <c r="AS19" s="24"/>
      <c r="AT19" s="24"/>
    </row>
    <row r="20" spans="1:46" ht="1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44" t="s">
        <v>185</v>
      </c>
      <c r="P20" s="140"/>
      <c r="Q20" s="141"/>
      <c r="R20" s="122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11"/>
      <c r="AD20" s="31"/>
      <c r="AE20" s="31"/>
      <c r="AF20" s="167">
        <v>11</v>
      </c>
      <c r="AG20" s="125"/>
      <c r="AH20" s="130"/>
      <c r="AI20" s="131"/>
      <c r="AJ20" s="108"/>
      <c r="AK20" s="125"/>
      <c r="AL20" s="130"/>
      <c r="AM20" s="131"/>
      <c r="AN20" s="108"/>
      <c r="AO20" s="125"/>
      <c r="AP20" s="130"/>
      <c r="AQ20" s="131"/>
      <c r="AR20" s="24"/>
      <c r="AS20" s="24"/>
      <c r="AT20" s="24"/>
    </row>
    <row r="21" spans="1:46" ht="1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33"/>
      <c r="Q21" s="133"/>
      <c r="AD21" s="31"/>
      <c r="AE21" s="31"/>
      <c r="AF21" s="167">
        <v>12</v>
      </c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24"/>
      <c r="AS21" s="24"/>
      <c r="AT21" s="24"/>
    </row>
    <row r="22" spans="1:46" ht="1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45"/>
      <c r="P22" s="117" t="s">
        <v>163</v>
      </c>
      <c r="Q22" s="118"/>
      <c r="AD22" s="31"/>
      <c r="AE22" s="31"/>
      <c r="AF22" s="167">
        <v>13</v>
      </c>
      <c r="AG22" s="9"/>
      <c r="AH22" s="9"/>
      <c r="AI22" s="9"/>
      <c r="AJ22" s="108"/>
      <c r="AK22" s="9"/>
      <c r="AL22" s="9"/>
      <c r="AM22" s="9"/>
      <c r="AN22" s="108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44" t="s">
        <v>164</v>
      </c>
      <c r="P23" s="138" t="s">
        <v>236</v>
      </c>
      <c r="Q23" s="139" t="s">
        <v>108</v>
      </c>
      <c r="R23" s="119"/>
      <c r="S23" s="33">
        <v>6.125</v>
      </c>
      <c r="T23" s="33">
        <v>0</v>
      </c>
      <c r="U23" s="34">
        <f>S23+T23*$E$4</f>
        <v>6.125</v>
      </c>
      <c r="V23" s="33">
        <v>5.925</v>
      </c>
      <c r="W23" s="33">
        <v>0</v>
      </c>
      <c r="X23" s="34">
        <f>V23+W23*$E$4</f>
        <v>5.925</v>
      </c>
      <c r="Y23" s="33"/>
      <c r="Z23" s="33"/>
      <c r="AA23" s="34">
        <f>Y23+Z23*$E$4</f>
        <v>0</v>
      </c>
      <c r="AB23" s="111"/>
      <c r="AD23" s="31"/>
      <c r="AE23" s="31"/>
      <c r="AF23" s="167">
        <v>14</v>
      </c>
      <c r="AG23" s="9"/>
      <c r="AH23" s="9"/>
      <c r="AI23" s="9"/>
      <c r="AJ23" s="125"/>
      <c r="AK23" s="9"/>
      <c r="AL23" s="9"/>
      <c r="AM23" s="9"/>
      <c r="AN23" s="125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44" t="s">
        <v>165</v>
      </c>
      <c r="P24" s="140" t="s">
        <v>53</v>
      </c>
      <c r="Q24" s="141" t="s">
        <v>54</v>
      </c>
      <c r="R24" s="122"/>
      <c r="S24" s="33">
        <v>5.712</v>
      </c>
      <c r="T24" s="33">
        <v>0</v>
      </c>
      <c r="U24" s="34">
        <f>S24+T24*$E$4</f>
        <v>5.712</v>
      </c>
      <c r="V24" s="33">
        <v>5.449</v>
      </c>
      <c r="W24" s="33">
        <v>1</v>
      </c>
      <c r="X24" s="34">
        <f>V24+W24*$E$4</f>
        <v>5.649</v>
      </c>
      <c r="Y24" s="33"/>
      <c r="Z24" s="33"/>
      <c r="AA24" s="34">
        <f>Y24+Z24*$E$4</f>
        <v>0</v>
      </c>
      <c r="AB24" s="111"/>
      <c r="AD24" s="31"/>
      <c r="AE24" s="31"/>
      <c r="AF24" s="167">
        <v>15</v>
      </c>
      <c r="AG24" s="9"/>
      <c r="AH24" s="9"/>
      <c r="AI24" s="9"/>
      <c r="AJ24" s="125"/>
      <c r="AK24" s="9"/>
      <c r="AL24" s="9"/>
      <c r="AM24" s="9"/>
      <c r="AN24" s="125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43"/>
      <c r="P25" s="117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1"/>
      <c r="AC25" s="111"/>
      <c r="AD25" s="31"/>
      <c r="AE25" s="31"/>
      <c r="AF25" s="167">
        <v>16</v>
      </c>
      <c r="AG25" s="9"/>
      <c r="AH25" s="9"/>
      <c r="AI25" s="9"/>
      <c r="AJ25" s="125"/>
      <c r="AK25" s="9"/>
      <c r="AL25" s="9"/>
      <c r="AM25" s="9"/>
      <c r="AN25" s="125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44" t="s">
        <v>167</v>
      </c>
      <c r="P26" s="138" t="s">
        <v>42</v>
      </c>
      <c r="Q26" s="139" t="s">
        <v>43</v>
      </c>
      <c r="R26" s="119"/>
      <c r="S26" s="33">
        <v>6.113</v>
      </c>
      <c r="T26" s="33">
        <v>1</v>
      </c>
      <c r="U26" s="34">
        <f>S26+T26*$E$4</f>
        <v>6.313000000000001</v>
      </c>
      <c r="V26" s="33">
        <v>5.955</v>
      </c>
      <c r="W26" s="33">
        <v>0</v>
      </c>
      <c r="X26" s="34">
        <f>V26+W26*$E$4</f>
        <v>5.955</v>
      </c>
      <c r="Y26" s="33"/>
      <c r="Z26" s="33"/>
      <c r="AA26" s="34">
        <f>Y26+Z26*$E$4</f>
        <v>0</v>
      </c>
      <c r="AB26" s="111"/>
      <c r="AC26" s="111"/>
      <c r="AD26" s="31"/>
      <c r="AE26" s="31"/>
      <c r="AF26" s="167">
        <v>17</v>
      </c>
      <c r="AG26" s="9"/>
      <c r="AH26" s="9"/>
      <c r="AI26" s="9"/>
      <c r="AJ26" s="125"/>
      <c r="AK26" s="9"/>
      <c r="AL26" s="9"/>
      <c r="AM26" s="9"/>
      <c r="AN26" s="125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44" t="s">
        <v>168</v>
      </c>
      <c r="P27" s="140" t="s">
        <v>113</v>
      </c>
      <c r="Q27" s="141" t="s">
        <v>114</v>
      </c>
      <c r="R27" s="122"/>
      <c r="S27" s="33">
        <v>5.993</v>
      </c>
      <c r="T27" s="33">
        <v>0</v>
      </c>
      <c r="U27" s="34">
        <f>S27+T27*$E$4</f>
        <v>5.993</v>
      </c>
      <c r="V27" s="33">
        <v>5.845</v>
      </c>
      <c r="W27" s="33">
        <v>0</v>
      </c>
      <c r="X27" s="34">
        <f>V27+W27*$E$4</f>
        <v>5.845</v>
      </c>
      <c r="Y27" s="33"/>
      <c r="Z27" s="33"/>
      <c r="AA27" s="34">
        <f>Y27+Z27*$E$4</f>
        <v>0</v>
      </c>
      <c r="AB27" s="111"/>
      <c r="AC27" s="111"/>
      <c r="AD27" s="31"/>
      <c r="AE27" s="31"/>
      <c r="AF27" s="167">
        <v>18</v>
      </c>
      <c r="AG27" s="9"/>
      <c r="AH27" s="9"/>
      <c r="AI27" s="9"/>
      <c r="AJ27" s="125"/>
      <c r="AK27" s="9"/>
      <c r="AL27" s="9"/>
      <c r="AM27" s="9"/>
      <c r="AN27" s="125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26"/>
      <c r="Q28" s="127"/>
      <c r="AC28" s="111"/>
      <c r="AD28" s="31"/>
      <c r="AE28" s="31"/>
      <c r="AF28" s="167">
        <v>19</v>
      </c>
      <c r="AG28" s="9"/>
      <c r="AH28" s="9"/>
      <c r="AI28" s="9"/>
      <c r="AJ28" s="125"/>
      <c r="AK28" s="9"/>
      <c r="AL28" s="9"/>
      <c r="AM28" s="9"/>
      <c r="AN28" s="125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45"/>
      <c r="P29" s="117" t="s">
        <v>228</v>
      </c>
      <c r="Q29" s="118"/>
      <c r="AC29" s="111"/>
      <c r="AD29" s="31"/>
      <c r="AE29" s="31"/>
      <c r="AF29" s="167">
        <v>20</v>
      </c>
      <c r="AG29" s="9"/>
      <c r="AH29" s="9"/>
      <c r="AI29" s="9"/>
      <c r="AJ29" s="125"/>
      <c r="AK29" s="9"/>
      <c r="AL29" s="9"/>
      <c r="AM29" s="9"/>
      <c r="AN29" s="125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43"/>
      <c r="P30" s="138" t="s">
        <v>236</v>
      </c>
      <c r="Q30" s="139" t="s">
        <v>108</v>
      </c>
      <c r="R30" s="111"/>
      <c r="S30" s="33">
        <v>5.815</v>
      </c>
      <c r="T30" s="33">
        <v>0</v>
      </c>
      <c r="U30" s="34">
        <f>S30+T30*$E$4</f>
        <v>5.815</v>
      </c>
      <c r="V30" s="33">
        <v>6.084</v>
      </c>
      <c r="W30" s="33">
        <v>0</v>
      </c>
      <c r="X30" s="34">
        <f>V30+W30*$E$4</f>
        <v>6.084</v>
      </c>
      <c r="Y30" s="33">
        <v>6.074</v>
      </c>
      <c r="Z30" s="33">
        <v>0</v>
      </c>
      <c r="AA30" s="34">
        <f>Y30+Z30*$E$4</f>
        <v>6.074</v>
      </c>
      <c r="AB30" s="111"/>
      <c r="AC30" s="111"/>
      <c r="AD30" s="31"/>
      <c r="AE30" s="31"/>
      <c r="AF30" s="167">
        <v>21</v>
      </c>
      <c r="AG30" s="9"/>
      <c r="AH30" s="9"/>
      <c r="AI30" s="9"/>
      <c r="AJ30" s="125"/>
      <c r="AK30" s="9"/>
      <c r="AL30" s="9"/>
      <c r="AM30" s="9"/>
      <c r="AN30" s="125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43"/>
      <c r="P31" s="140" t="s">
        <v>42</v>
      </c>
      <c r="Q31" s="141" t="s">
        <v>43</v>
      </c>
      <c r="R31" s="119"/>
      <c r="S31" s="33">
        <v>5.888</v>
      </c>
      <c r="T31" s="33">
        <v>0</v>
      </c>
      <c r="U31" s="34">
        <f>S31+T31*$E$4</f>
        <v>5.888</v>
      </c>
      <c r="V31" s="33">
        <v>5.846</v>
      </c>
      <c r="W31" s="33">
        <v>0</v>
      </c>
      <c r="X31" s="34">
        <f>V31+W31*$E$4</f>
        <v>5.846</v>
      </c>
      <c r="Y31" s="33">
        <v>5.853</v>
      </c>
      <c r="Z31" s="33">
        <v>3</v>
      </c>
      <c r="AA31" s="34">
        <f>Y31+Z31*$E$4</f>
        <v>6.452999999999999</v>
      </c>
      <c r="AB31" s="111"/>
      <c r="AC31" s="111"/>
      <c r="AD31" s="31"/>
      <c r="AE31" s="31"/>
      <c r="AF31" s="167">
        <v>22</v>
      </c>
      <c r="AG31" s="9"/>
      <c r="AH31" s="9"/>
      <c r="AI31" s="9"/>
      <c r="AJ31" s="125"/>
      <c r="AK31" s="9"/>
      <c r="AL31" s="9"/>
      <c r="AM31" s="9"/>
      <c r="AN31" s="125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43"/>
      <c r="P32" s="117" t="s">
        <v>169</v>
      </c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1"/>
      <c r="AD32" s="31"/>
      <c r="AE32" s="31"/>
      <c r="AF32" s="167">
        <v>23</v>
      </c>
      <c r="AG32" s="9"/>
      <c r="AH32" s="9"/>
      <c r="AI32" s="9"/>
      <c r="AJ32" s="125"/>
      <c r="AK32" s="9"/>
      <c r="AL32" s="9"/>
      <c r="AM32" s="9"/>
      <c r="AN32" s="125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43"/>
      <c r="P33" s="138" t="s">
        <v>53</v>
      </c>
      <c r="Q33" s="139" t="s">
        <v>54</v>
      </c>
      <c r="R33" s="122"/>
      <c r="S33" s="33">
        <v>5.605</v>
      </c>
      <c r="T33" s="33">
        <v>1</v>
      </c>
      <c r="U33" s="34">
        <f>S33+T33*$E$4</f>
        <v>5.805000000000001</v>
      </c>
      <c r="V33" s="33">
        <v>5.539</v>
      </c>
      <c r="W33" s="33">
        <v>0</v>
      </c>
      <c r="X33" s="34">
        <f>V33+W33*$E$4</f>
        <v>5.539</v>
      </c>
      <c r="Y33" s="33"/>
      <c r="Z33" s="33"/>
      <c r="AA33" s="34">
        <f>Y33+Z33*$E$4</f>
        <v>0</v>
      </c>
      <c r="AB33" s="111"/>
      <c r="AC33" s="111"/>
      <c r="AD33" s="31"/>
      <c r="AE33" s="31"/>
      <c r="AF33" s="167">
        <v>24</v>
      </c>
      <c r="AG33" s="9"/>
      <c r="AH33" s="9"/>
      <c r="AI33" s="9"/>
      <c r="AJ33" s="125"/>
      <c r="AK33" s="9"/>
      <c r="AL33" s="9"/>
      <c r="AM33" s="9"/>
      <c r="AN33" s="125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43"/>
      <c r="P34" s="140" t="s">
        <v>113</v>
      </c>
      <c r="Q34" s="141" t="s">
        <v>114</v>
      </c>
      <c r="R34" s="119"/>
      <c r="S34" s="33">
        <v>5.637</v>
      </c>
      <c r="T34" s="33">
        <v>1</v>
      </c>
      <c r="U34" s="34">
        <f>S34+T34*$E$4</f>
        <v>5.837</v>
      </c>
      <c r="V34" s="33">
        <v>5.813</v>
      </c>
      <c r="W34" s="33">
        <v>0</v>
      </c>
      <c r="X34" s="34">
        <f>V34+W34*$E$4</f>
        <v>5.813</v>
      </c>
      <c r="Y34" s="33"/>
      <c r="Z34" s="33"/>
      <c r="AA34" s="34">
        <f>Y34+Z34*$E$4</f>
        <v>0</v>
      </c>
      <c r="AB34" s="111"/>
      <c r="AC34" s="111"/>
      <c r="AD34" s="31"/>
      <c r="AE34" s="31"/>
      <c r="AF34" s="167">
        <v>25</v>
      </c>
      <c r="AG34" s="9"/>
      <c r="AH34" s="9"/>
      <c r="AI34" s="9"/>
      <c r="AJ34" s="125"/>
      <c r="AK34" s="9"/>
      <c r="AL34" s="9"/>
      <c r="AM34" s="9"/>
      <c r="AN34" s="125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11"/>
      <c r="P35" s="1"/>
      <c r="Q35" s="1"/>
      <c r="AC35" s="111"/>
      <c r="AD35" s="111"/>
      <c r="AE35" s="111"/>
      <c r="AF35" s="111"/>
      <c r="AG35" s="9"/>
      <c r="AH35" s="9"/>
      <c r="AI35" s="9"/>
      <c r="AJ35" s="125"/>
      <c r="AK35" s="9"/>
      <c r="AL35" s="9"/>
      <c r="AM35" s="9"/>
      <c r="AN35" s="125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11"/>
      <c r="P36" s="126"/>
      <c r="Q36" s="127"/>
      <c r="R36" s="119"/>
      <c r="S36" s="122"/>
      <c r="T36" s="128"/>
      <c r="U36" s="129"/>
      <c r="V36" s="122"/>
      <c r="W36" s="128"/>
      <c r="X36" s="129"/>
      <c r="Y36" s="122"/>
      <c r="Z36" s="128"/>
      <c r="AA36" s="129"/>
      <c r="AB36" s="111"/>
      <c r="AC36" s="111"/>
      <c r="AD36" s="134"/>
      <c r="AE36" s="134"/>
      <c r="AF36" s="134"/>
      <c r="AG36" s="9"/>
      <c r="AH36" s="9"/>
      <c r="AI36" s="9"/>
      <c r="AJ36" s="125"/>
      <c r="AK36" s="9"/>
      <c r="AL36" s="9"/>
      <c r="AM36" s="9"/>
      <c r="AN36" s="125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25"/>
      <c r="AK37" s="9"/>
      <c r="AL37" s="9"/>
      <c r="AM37" s="9"/>
      <c r="AN37" s="125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25"/>
      <c r="AK38" s="9"/>
      <c r="AL38" s="9"/>
      <c r="AM38" s="9"/>
      <c r="AN38" s="125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25"/>
      <c r="AK39" s="9"/>
      <c r="AL39" s="9"/>
      <c r="AM39" s="9"/>
      <c r="AN39" s="125"/>
      <c r="AO39" s="9"/>
      <c r="AP39" s="9"/>
      <c r="AQ39" s="9"/>
      <c r="AR39" s="24"/>
      <c r="AS39" s="24"/>
      <c r="AT39" s="24"/>
    </row>
    <row r="40" spans="1:43" ht="15" customHeight="1">
      <c r="A40" s="87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19"/>
      <c r="O40" s="119"/>
      <c r="P40" s="132"/>
      <c r="Q40" s="132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</row>
    <row r="41" spans="1:43" ht="15" customHeight="1">
      <c r="A41" s="87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19"/>
      <c r="O41" s="119"/>
      <c r="P41" s="132"/>
      <c r="Q41" s="132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</row>
    <row r="42" spans="1:43" ht="15" customHeight="1" thickBot="1">
      <c r="A42" s="87" t="s">
        <v>173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19"/>
      <c r="O42" s="115" t="str">
        <f>A42</f>
        <v>Speed Slalom Men</v>
      </c>
      <c r="Q42" s="116"/>
      <c r="R42" s="111"/>
      <c r="AB42" s="111"/>
      <c r="AD42" s="115" t="str">
        <f>O42</f>
        <v>Speed Slalom Men</v>
      </c>
      <c r="AF42" s="108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</row>
    <row r="43" spans="1:46" ht="15" customHeight="1" thickBot="1">
      <c r="A43" s="61" t="s">
        <v>83</v>
      </c>
      <c r="B43" s="173" t="s">
        <v>98</v>
      </c>
      <c r="C43" s="31"/>
      <c r="D43" s="4"/>
      <c r="E43" s="33">
        <v>5.232</v>
      </c>
      <c r="F43" s="33">
        <v>0</v>
      </c>
      <c r="G43" s="34">
        <f aca="true" t="shared" si="3" ref="G43:G73">E43+F43*$E$4</f>
        <v>5.232</v>
      </c>
      <c r="H43" s="33">
        <v>4.902</v>
      </c>
      <c r="I43" s="33">
        <v>0</v>
      </c>
      <c r="J43" s="34">
        <f aca="true" t="shared" si="4" ref="J43:J73">H43+I43*$E$4</f>
        <v>4.902</v>
      </c>
      <c r="K43" s="10"/>
      <c r="L43" s="35">
        <f aca="true" t="shared" si="5" ref="L43:L73">MIN(J43,G43)</f>
        <v>4.902</v>
      </c>
      <c r="M43" s="31">
        <v>1</v>
      </c>
      <c r="O43" s="143"/>
      <c r="P43" s="181" t="s">
        <v>196</v>
      </c>
      <c r="Q43" s="182"/>
      <c r="R43" s="119"/>
      <c r="AB43" s="111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61" t="s">
        <v>74</v>
      </c>
      <c r="B44" s="173" t="s">
        <v>75</v>
      </c>
      <c r="C44" s="31"/>
      <c r="D44" s="4"/>
      <c r="E44" s="33">
        <v>5.026</v>
      </c>
      <c r="F44" s="33">
        <v>0</v>
      </c>
      <c r="G44" s="34">
        <f t="shared" si="3"/>
        <v>5.026</v>
      </c>
      <c r="H44" s="33">
        <v>5.085</v>
      </c>
      <c r="I44" s="33">
        <v>0</v>
      </c>
      <c r="J44" s="34">
        <f t="shared" si="4"/>
        <v>5.085</v>
      </c>
      <c r="K44" s="10"/>
      <c r="L44" s="35">
        <f t="shared" si="5"/>
        <v>5.026</v>
      </c>
      <c r="M44" s="31">
        <v>2</v>
      </c>
      <c r="O44" s="144" t="s">
        <v>186</v>
      </c>
      <c r="P44" s="138"/>
      <c r="Q44" s="139"/>
      <c r="R44" s="119"/>
      <c r="S44" s="33"/>
      <c r="T44" s="33"/>
      <c r="U44" s="34">
        <f>S44+T44*$E$4</f>
        <v>0</v>
      </c>
      <c r="V44" s="33"/>
      <c r="W44" s="33"/>
      <c r="X44" s="34">
        <f>V44+W44*$E$4</f>
        <v>0</v>
      </c>
      <c r="Y44" s="33"/>
      <c r="Z44" s="33"/>
      <c r="AA44" s="34">
        <f>Y44+Z44*$E$4</f>
        <v>0</v>
      </c>
      <c r="AB44" s="111"/>
      <c r="AD44" s="140" t="s">
        <v>74</v>
      </c>
      <c r="AE44" s="141" t="s">
        <v>75</v>
      </c>
      <c r="AF44" s="164">
        <v>1</v>
      </c>
      <c r="AG44" s="9" t="s">
        <v>229</v>
      </c>
      <c r="AH44" s="9"/>
      <c r="AI44" s="9"/>
      <c r="AJ44" s="108"/>
      <c r="AK44" s="9"/>
      <c r="AL44" s="9"/>
      <c r="AM44" s="9"/>
      <c r="AN44" s="108"/>
      <c r="AO44" s="9"/>
      <c r="AP44" s="9"/>
      <c r="AQ44" s="9"/>
      <c r="AR44" s="24"/>
      <c r="AS44" s="24"/>
      <c r="AT44" s="24"/>
    </row>
    <row r="45" spans="1:46" ht="15" customHeight="1" thickBot="1">
      <c r="A45" s="61" t="s">
        <v>112</v>
      </c>
      <c r="B45" s="173" t="s">
        <v>74</v>
      </c>
      <c r="C45" s="31"/>
      <c r="D45" s="4"/>
      <c r="E45" s="33">
        <v>5.079</v>
      </c>
      <c r="F45" s="33">
        <v>4</v>
      </c>
      <c r="G45" s="34">
        <f t="shared" si="3"/>
        <v>5.879</v>
      </c>
      <c r="H45" s="33">
        <v>5.163</v>
      </c>
      <c r="I45" s="33">
        <v>0</v>
      </c>
      <c r="J45" s="34">
        <f t="shared" si="4"/>
        <v>5.163</v>
      </c>
      <c r="K45" s="10"/>
      <c r="L45" s="35">
        <f t="shared" si="5"/>
        <v>5.163</v>
      </c>
      <c r="M45" s="31">
        <v>3</v>
      </c>
      <c r="O45" s="144" t="s">
        <v>187</v>
      </c>
      <c r="P45" s="140"/>
      <c r="Q45" s="141"/>
      <c r="R45" s="122"/>
      <c r="S45" s="33"/>
      <c r="T45" s="33"/>
      <c r="U45" s="34">
        <f>S45+T45*$E$4</f>
        <v>0</v>
      </c>
      <c r="V45" s="33"/>
      <c r="W45" s="33"/>
      <c r="X45" s="34">
        <f>V45+W45*$E$4</f>
        <v>0</v>
      </c>
      <c r="Y45" s="33"/>
      <c r="Z45" s="33"/>
      <c r="AA45" s="34">
        <f>Y45+Z45*$E$4</f>
        <v>0</v>
      </c>
      <c r="AB45" s="111"/>
      <c r="AD45" s="138" t="s">
        <v>83</v>
      </c>
      <c r="AE45" s="139" t="s">
        <v>98</v>
      </c>
      <c r="AF45" s="164">
        <v>2</v>
      </c>
      <c r="AG45" s="9" t="s">
        <v>230</v>
      </c>
      <c r="AH45" s="9"/>
      <c r="AI45" s="9"/>
      <c r="AJ45" s="125"/>
      <c r="AK45" s="9"/>
      <c r="AL45" s="9"/>
      <c r="AM45" s="9"/>
      <c r="AN45" s="125"/>
      <c r="AO45" s="9"/>
      <c r="AP45" s="9"/>
      <c r="AQ45" s="9"/>
      <c r="AR45" s="24"/>
      <c r="AS45" s="24"/>
      <c r="AT45" s="24"/>
    </row>
    <row r="46" spans="1:46" ht="15" customHeight="1" thickBot="1">
      <c r="A46" s="61" t="s">
        <v>57</v>
      </c>
      <c r="B46" s="173" t="s">
        <v>58</v>
      </c>
      <c r="C46" s="31"/>
      <c r="D46" s="4"/>
      <c r="E46" s="33">
        <v>5.379</v>
      </c>
      <c r="F46" s="33">
        <v>1</v>
      </c>
      <c r="G46" s="34">
        <f t="shared" si="3"/>
        <v>5.579</v>
      </c>
      <c r="H46" s="33">
        <v>5.33</v>
      </c>
      <c r="I46" s="33">
        <v>0</v>
      </c>
      <c r="J46" s="34">
        <f t="shared" si="4"/>
        <v>5.33</v>
      </c>
      <c r="K46" s="10"/>
      <c r="L46" s="35">
        <f t="shared" si="5"/>
        <v>5.33</v>
      </c>
      <c r="M46" s="31">
        <v>4</v>
      </c>
      <c r="O46" s="143"/>
      <c r="P46" s="117" t="s">
        <v>197</v>
      </c>
      <c r="Q46" s="118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1"/>
      <c r="AD46" s="138" t="s">
        <v>238</v>
      </c>
      <c r="AE46" s="139" t="s">
        <v>97</v>
      </c>
      <c r="AF46" s="165">
        <v>3</v>
      </c>
      <c r="AG46" s="125" t="s">
        <v>231</v>
      </c>
      <c r="AH46" s="130"/>
      <c r="AI46" s="131"/>
      <c r="AJ46" s="125"/>
      <c r="AK46" s="125"/>
      <c r="AL46" s="130"/>
      <c r="AM46" s="131"/>
      <c r="AN46" s="125"/>
      <c r="AO46" s="125"/>
      <c r="AP46" s="130"/>
      <c r="AQ46" s="131"/>
      <c r="AR46" s="24"/>
      <c r="AS46" s="24"/>
      <c r="AT46" s="24"/>
    </row>
    <row r="47" spans="1:46" ht="15" customHeight="1">
      <c r="A47" s="61" t="s">
        <v>238</v>
      </c>
      <c r="B47" s="173" t="s">
        <v>97</v>
      </c>
      <c r="C47" s="31"/>
      <c r="D47" s="4"/>
      <c r="E47" s="33">
        <v>5.238</v>
      </c>
      <c r="F47" s="33">
        <v>1</v>
      </c>
      <c r="G47" s="34">
        <f t="shared" si="3"/>
        <v>5.438000000000001</v>
      </c>
      <c r="H47" s="33">
        <v>5.029</v>
      </c>
      <c r="I47" s="33">
        <v>2</v>
      </c>
      <c r="J47" s="34">
        <f t="shared" si="4"/>
        <v>5.429</v>
      </c>
      <c r="K47" s="10"/>
      <c r="L47" s="35">
        <f t="shared" si="5"/>
        <v>5.429</v>
      </c>
      <c r="M47" s="31">
        <v>5</v>
      </c>
      <c r="O47" s="144" t="s">
        <v>208</v>
      </c>
      <c r="P47" s="138"/>
      <c r="Q47" s="139"/>
      <c r="R47" s="119"/>
      <c r="S47" s="33"/>
      <c r="T47" s="33"/>
      <c r="U47" s="34">
        <f>S47+T47*$E$4</f>
        <v>0</v>
      </c>
      <c r="V47" s="33"/>
      <c r="W47" s="33"/>
      <c r="X47" s="34">
        <f>V47+W47*$E$4</f>
        <v>0</v>
      </c>
      <c r="Y47" s="33"/>
      <c r="Z47" s="33"/>
      <c r="AA47" s="34">
        <f>Y47+Z47*$E$4</f>
        <v>0</v>
      </c>
      <c r="AB47" s="111"/>
      <c r="AD47" s="140" t="s">
        <v>74</v>
      </c>
      <c r="AE47" s="141" t="s">
        <v>112</v>
      </c>
      <c r="AF47" s="165">
        <v>4</v>
      </c>
      <c r="AG47" s="108" t="s">
        <v>232</v>
      </c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24"/>
      <c r="AS47" s="24"/>
      <c r="AT47" s="24"/>
    </row>
    <row r="48" spans="1:46" ht="15" customHeight="1" thickBot="1">
      <c r="A48" s="61" t="s">
        <v>240</v>
      </c>
      <c r="B48" s="173" t="s">
        <v>103</v>
      </c>
      <c r="C48" s="31"/>
      <c r="D48" s="4"/>
      <c r="E48" s="33">
        <v>5.255</v>
      </c>
      <c r="F48" s="33">
        <v>1</v>
      </c>
      <c r="G48" s="34">
        <f t="shared" si="3"/>
        <v>5.455</v>
      </c>
      <c r="H48" s="33">
        <v>5.491</v>
      </c>
      <c r="I48" s="33">
        <v>0</v>
      </c>
      <c r="J48" s="34">
        <f t="shared" si="4"/>
        <v>5.491</v>
      </c>
      <c r="K48" s="10"/>
      <c r="L48" s="35">
        <f t="shared" si="5"/>
        <v>5.455</v>
      </c>
      <c r="M48" s="31">
        <v>6</v>
      </c>
      <c r="O48" s="144" t="s">
        <v>179</v>
      </c>
      <c r="P48" s="140"/>
      <c r="Q48" s="141"/>
      <c r="R48" s="122"/>
      <c r="S48" s="33"/>
      <c r="T48" s="33"/>
      <c r="U48" s="34">
        <f>S48+T48*$E$4</f>
        <v>0</v>
      </c>
      <c r="V48" s="33"/>
      <c r="W48" s="33"/>
      <c r="X48" s="34">
        <f>V48+W48*$E$4</f>
        <v>0</v>
      </c>
      <c r="Y48" s="33"/>
      <c r="Z48" s="33"/>
      <c r="AA48" s="34">
        <f>Y48+Z48*$E$4</f>
        <v>0</v>
      </c>
      <c r="AB48" s="111"/>
      <c r="AD48" s="138" t="s">
        <v>57</v>
      </c>
      <c r="AE48" s="139" t="s">
        <v>58</v>
      </c>
      <c r="AF48" s="166">
        <v>5</v>
      </c>
      <c r="AG48" s="9" t="s">
        <v>233</v>
      </c>
      <c r="AH48" s="9"/>
      <c r="AI48" s="9"/>
      <c r="AJ48" s="108"/>
      <c r="AK48" s="9"/>
      <c r="AL48" s="9"/>
      <c r="AM48" s="9"/>
      <c r="AN48" s="108"/>
      <c r="AO48" s="9"/>
      <c r="AP48" s="9"/>
      <c r="AQ48" s="9"/>
      <c r="AR48" s="24"/>
      <c r="AS48" s="24"/>
      <c r="AT48" s="24"/>
    </row>
    <row r="49" spans="1:46" ht="15" customHeight="1" thickBot="1">
      <c r="A49" s="61" t="s">
        <v>100</v>
      </c>
      <c r="B49" s="173" t="s">
        <v>101</v>
      </c>
      <c r="C49" s="31"/>
      <c r="D49" s="4"/>
      <c r="E49" s="33">
        <v>5.702</v>
      </c>
      <c r="F49" s="33">
        <v>0</v>
      </c>
      <c r="G49" s="34">
        <f t="shared" si="3"/>
        <v>5.702</v>
      </c>
      <c r="H49" s="33">
        <v>5.503</v>
      </c>
      <c r="I49" s="33">
        <v>0</v>
      </c>
      <c r="J49" s="34">
        <f t="shared" si="4"/>
        <v>5.503</v>
      </c>
      <c r="K49" s="10"/>
      <c r="L49" s="35">
        <f t="shared" si="5"/>
        <v>5.503</v>
      </c>
      <c r="M49" s="31">
        <v>7</v>
      </c>
      <c r="O49" s="143"/>
      <c r="P49" s="117" t="s">
        <v>198</v>
      </c>
      <c r="Q49" s="118"/>
      <c r="R49" s="119"/>
      <c r="AB49" s="111"/>
      <c r="AD49" s="140" t="s">
        <v>240</v>
      </c>
      <c r="AE49" s="141" t="s">
        <v>5</v>
      </c>
      <c r="AF49" s="166">
        <v>6</v>
      </c>
      <c r="AG49" s="9" t="s">
        <v>233</v>
      </c>
      <c r="AH49" s="9"/>
      <c r="AI49" s="9"/>
      <c r="AJ49" s="125"/>
      <c r="AK49" s="9"/>
      <c r="AL49" s="9"/>
      <c r="AM49" s="9"/>
      <c r="AN49" s="125"/>
      <c r="AO49" s="9"/>
      <c r="AP49" s="9"/>
      <c r="AQ49" s="9"/>
      <c r="AR49" s="24"/>
      <c r="AS49" s="24"/>
      <c r="AT49" s="24"/>
    </row>
    <row r="50" spans="1:46" ht="15" customHeight="1">
      <c r="A50" s="61" t="s">
        <v>45</v>
      </c>
      <c r="B50" s="173" t="s">
        <v>46</v>
      </c>
      <c r="C50" s="31"/>
      <c r="D50" s="4"/>
      <c r="E50" s="33">
        <v>5.51</v>
      </c>
      <c r="F50" s="33">
        <v>0</v>
      </c>
      <c r="G50" s="34">
        <f t="shared" si="3"/>
        <v>5.51</v>
      </c>
      <c r="H50" s="33">
        <v>5.426</v>
      </c>
      <c r="I50" s="33">
        <v>8</v>
      </c>
      <c r="J50" s="34">
        <f t="shared" si="4"/>
        <v>7.026</v>
      </c>
      <c r="K50" s="10"/>
      <c r="L50" s="35">
        <f t="shared" si="5"/>
        <v>5.51</v>
      </c>
      <c r="M50" s="31">
        <v>8</v>
      </c>
      <c r="O50" s="144" t="s">
        <v>206</v>
      </c>
      <c r="P50" s="138"/>
      <c r="Q50" s="139"/>
      <c r="R50" s="119"/>
      <c r="S50" s="33"/>
      <c r="T50" s="33"/>
      <c r="U50" s="34">
        <f>S50+T50*$E$4</f>
        <v>0</v>
      </c>
      <c r="V50" s="33"/>
      <c r="W50" s="33"/>
      <c r="X50" s="34">
        <f>V50+W50*$E$4</f>
        <v>0</v>
      </c>
      <c r="Y50" s="33"/>
      <c r="Z50" s="33"/>
      <c r="AA50" s="34">
        <f>Y50+Z50*$E$4</f>
        <v>0</v>
      </c>
      <c r="AB50" s="111"/>
      <c r="AD50" s="140" t="s">
        <v>100</v>
      </c>
      <c r="AE50" s="141" t="s">
        <v>101</v>
      </c>
      <c r="AF50" s="166">
        <v>7</v>
      </c>
      <c r="AG50" s="9" t="s">
        <v>233</v>
      </c>
      <c r="AH50" s="130"/>
      <c r="AI50" s="131"/>
      <c r="AJ50" s="125"/>
      <c r="AK50" s="125"/>
      <c r="AL50" s="130"/>
      <c r="AM50" s="131"/>
      <c r="AN50" s="125"/>
      <c r="AO50" s="125"/>
      <c r="AP50" s="130"/>
      <c r="AQ50" s="130"/>
      <c r="AR50" s="24"/>
      <c r="AS50" s="24"/>
      <c r="AT50" s="24"/>
    </row>
    <row r="51" spans="1:46" ht="15" customHeight="1" thickBot="1">
      <c r="A51" s="61" t="s">
        <v>32</v>
      </c>
      <c r="B51" s="173" t="s">
        <v>9</v>
      </c>
      <c r="C51" s="31"/>
      <c r="D51" s="4"/>
      <c r="E51" s="33">
        <v>5.539</v>
      </c>
      <c r="F51" s="33">
        <v>8</v>
      </c>
      <c r="G51" s="34">
        <f t="shared" si="3"/>
        <v>7.138999999999999</v>
      </c>
      <c r="H51" s="33">
        <v>5.621</v>
      </c>
      <c r="I51" s="33">
        <v>0</v>
      </c>
      <c r="J51" s="34">
        <f t="shared" si="4"/>
        <v>5.621</v>
      </c>
      <c r="K51" s="10"/>
      <c r="L51" s="35">
        <f t="shared" si="5"/>
        <v>5.621</v>
      </c>
      <c r="M51" s="31">
        <v>9</v>
      </c>
      <c r="O51" s="144" t="s">
        <v>181</v>
      </c>
      <c r="P51" s="140"/>
      <c r="Q51" s="141"/>
      <c r="R51" s="122"/>
      <c r="S51" s="33"/>
      <c r="T51" s="33"/>
      <c r="U51" s="34">
        <f>S51+T51*$E$4</f>
        <v>0</v>
      </c>
      <c r="V51" s="33"/>
      <c r="W51" s="33"/>
      <c r="X51" s="34">
        <f>V51+W51*$E$4</f>
        <v>0</v>
      </c>
      <c r="Y51" s="33"/>
      <c r="Z51" s="33"/>
      <c r="AA51" s="34">
        <f>Y51+Z51*$E$4</f>
        <v>0</v>
      </c>
      <c r="AB51" s="111"/>
      <c r="AD51" s="140" t="s">
        <v>45</v>
      </c>
      <c r="AE51" s="141" t="s">
        <v>46</v>
      </c>
      <c r="AF51" s="166">
        <v>8</v>
      </c>
      <c r="AG51" s="9" t="s">
        <v>233</v>
      </c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24"/>
      <c r="AS51" s="24"/>
      <c r="AT51" s="24"/>
    </row>
    <row r="52" spans="1:46" ht="15" customHeight="1" thickBot="1">
      <c r="A52" s="61" t="s">
        <v>64</v>
      </c>
      <c r="B52" s="62" t="s">
        <v>65</v>
      </c>
      <c r="C52" s="31"/>
      <c r="D52" s="4"/>
      <c r="E52" s="33">
        <v>5.925</v>
      </c>
      <c r="F52" s="33">
        <v>1</v>
      </c>
      <c r="G52" s="34">
        <f t="shared" si="3"/>
        <v>6.125</v>
      </c>
      <c r="H52" s="33">
        <v>5.668</v>
      </c>
      <c r="I52" s="33">
        <v>2</v>
      </c>
      <c r="J52" s="34">
        <f t="shared" si="4"/>
        <v>6.0680000000000005</v>
      </c>
      <c r="K52" s="10"/>
      <c r="L52" s="35">
        <f t="shared" si="5"/>
        <v>6.0680000000000005</v>
      </c>
      <c r="M52" s="31">
        <v>10</v>
      </c>
      <c r="O52" s="143"/>
      <c r="P52" s="181" t="s">
        <v>199</v>
      </c>
      <c r="Q52" s="182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1"/>
      <c r="AD52" s="61" t="s">
        <v>64</v>
      </c>
      <c r="AE52" s="62" t="s">
        <v>65</v>
      </c>
      <c r="AF52" s="168">
        <v>9</v>
      </c>
      <c r="AG52" s="9" t="s">
        <v>234</v>
      </c>
      <c r="AH52" s="9"/>
      <c r="AI52" s="9"/>
      <c r="AJ52" s="108"/>
      <c r="AK52" s="9"/>
      <c r="AL52" s="9"/>
      <c r="AM52" s="9"/>
      <c r="AN52" s="108"/>
      <c r="AO52" s="9"/>
      <c r="AP52" s="9"/>
      <c r="AQ52" s="9"/>
      <c r="AR52" s="24"/>
      <c r="AS52" s="24"/>
      <c r="AT52" s="24"/>
    </row>
    <row r="53" spans="1:46" ht="15" customHeight="1">
      <c r="A53" s="61" t="s">
        <v>67</v>
      </c>
      <c r="B53" s="62" t="s">
        <v>68</v>
      </c>
      <c r="C53" s="31"/>
      <c r="D53" s="4"/>
      <c r="E53" s="33">
        <v>6.057</v>
      </c>
      <c r="F53" s="33">
        <v>8</v>
      </c>
      <c r="G53" s="34">
        <f t="shared" si="3"/>
        <v>7.657</v>
      </c>
      <c r="H53" s="33">
        <v>5.872</v>
      </c>
      <c r="I53" s="33">
        <v>3</v>
      </c>
      <c r="J53" s="34">
        <f t="shared" si="4"/>
        <v>6.4719999999999995</v>
      </c>
      <c r="K53" s="10"/>
      <c r="L53" s="35">
        <f t="shared" si="5"/>
        <v>6.4719999999999995</v>
      </c>
      <c r="M53" s="31">
        <v>11</v>
      </c>
      <c r="O53" s="144" t="s">
        <v>207</v>
      </c>
      <c r="P53" s="138"/>
      <c r="Q53" s="139"/>
      <c r="R53" s="119"/>
      <c r="S53" s="33"/>
      <c r="T53" s="33"/>
      <c r="U53" s="34">
        <f>S53+T53*$E$4</f>
        <v>0</v>
      </c>
      <c r="V53" s="33"/>
      <c r="W53" s="33"/>
      <c r="X53" s="34">
        <f>V53+W53*$E$4</f>
        <v>0</v>
      </c>
      <c r="Y53" s="33"/>
      <c r="Z53" s="33"/>
      <c r="AA53" s="34">
        <f>Y53+Z53*$E$4</f>
        <v>0</v>
      </c>
      <c r="AB53" s="111"/>
      <c r="AD53" s="61" t="s">
        <v>67</v>
      </c>
      <c r="AE53" s="62" t="s">
        <v>68</v>
      </c>
      <c r="AF53" s="168">
        <v>10</v>
      </c>
      <c r="AG53" s="9"/>
      <c r="AH53" s="9"/>
      <c r="AI53" s="9"/>
      <c r="AJ53" s="125"/>
      <c r="AK53" s="9"/>
      <c r="AL53" s="9"/>
      <c r="AM53" s="9"/>
      <c r="AN53" s="125"/>
      <c r="AO53" s="9"/>
      <c r="AP53" s="9"/>
      <c r="AQ53" s="9"/>
      <c r="AR53" s="24"/>
      <c r="AS53" s="24"/>
      <c r="AT53" s="24"/>
    </row>
    <row r="54" spans="1:46" ht="15" customHeight="1" thickBot="1">
      <c r="A54" s="61" t="s">
        <v>110</v>
      </c>
      <c r="B54" s="62" t="s">
        <v>99</v>
      </c>
      <c r="C54" s="31"/>
      <c r="D54" s="4"/>
      <c r="E54" s="33">
        <v>6.662</v>
      </c>
      <c r="F54" s="33">
        <v>0</v>
      </c>
      <c r="G54" s="34">
        <f t="shared" si="3"/>
        <v>6.662</v>
      </c>
      <c r="H54" s="33">
        <v>6.194</v>
      </c>
      <c r="I54" s="33">
        <v>3</v>
      </c>
      <c r="J54" s="34">
        <f t="shared" si="4"/>
        <v>6.7940000000000005</v>
      </c>
      <c r="K54" s="10"/>
      <c r="L54" s="35">
        <f t="shared" si="5"/>
        <v>6.662</v>
      </c>
      <c r="M54" s="31">
        <v>12</v>
      </c>
      <c r="O54" s="144" t="s">
        <v>180</v>
      </c>
      <c r="P54" s="140"/>
      <c r="Q54" s="141"/>
      <c r="R54" s="122"/>
      <c r="S54" s="33"/>
      <c r="T54" s="33"/>
      <c r="U54" s="34">
        <f>S54+T54*$E$4</f>
        <v>0</v>
      </c>
      <c r="V54" s="33"/>
      <c r="W54" s="33"/>
      <c r="X54" s="34">
        <f>V54+W54*$E$4</f>
        <v>0</v>
      </c>
      <c r="Y54" s="33"/>
      <c r="Z54" s="33"/>
      <c r="AA54" s="34">
        <f>Y54+Z54*$E$4</f>
        <v>0</v>
      </c>
      <c r="AB54" s="111"/>
      <c r="AD54" s="61" t="s">
        <v>110</v>
      </c>
      <c r="AE54" s="62" t="s">
        <v>99</v>
      </c>
      <c r="AF54" s="168">
        <v>11</v>
      </c>
      <c r="AG54" s="125"/>
      <c r="AH54" s="130"/>
      <c r="AI54" s="131"/>
      <c r="AJ54" s="108"/>
      <c r="AK54" s="125"/>
      <c r="AL54" s="130"/>
      <c r="AM54" s="131"/>
      <c r="AN54" s="108"/>
      <c r="AO54" s="125"/>
      <c r="AP54" s="130"/>
      <c r="AQ54" s="131"/>
      <c r="AR54" s="24"/>
      <c r="AS54" s="24"/>
      <c r="AT54" s="24"/>
    </row>
    <row r="55" spans="1:46" ht="15" customHeight="1" thickBot="1">
      <c r="A55" s="61" t="s">
        <v>31</v>
      </c>
      <c r="B55" s="62" t="s">
        <v>29</v>
      </c>
      <c r="C55" s="31"/>
      <c r="D55" s="4"/>
      <c r="E55" s="33">
        <v>6.493</v>
      </c>
      <c r="F55" s="33">
        <v>1</v>
      </c>
      <c r="G55" s="34">
        <f t="shared" si="3"/>
        <v>6.6930000000000005</v>
      </c>
      <c r="H55" s="33">
        <v>6.345</v>
      </c>
      <c r="I55" s="33">
        <v>2</v>
      </c>
      <c r="J55" s="34">
        <f t="shared" si="4"/>
        <v>6.745</v>
      </c>
      <c r="K55" s="10"/>
      <c r="L55" s="35">
        <f t="shared" si="5"/>
        <v>6.6930000000000005</v>
      </c>
      <c r="M55" s="31">
        <v>13</v>
      </c>
      <c r="O55" s="143"/>
      <c r="P55" s="181" t="s">
        <v>200</v>
      </c>
      <c r="Q55" s="182"/>
      <c r="R55" s="119"/>
      <c r="AB55" s="111"/>
      <c r="AD55" s="61" t="s">
        <v>31</v>
      </c>
      <c r="AE55" s="62" t="s">
        <v>29</v>
      </c>
      <c r="AF55" s="168">
        <v>12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24"/>
      <c r="AS55" s="24"/>
      <c r="AT55" s="24"/>
    </row>
    <row r="56" spans="1:46" ht="15" customHeight="1">
      <c r="A56" s="61" t="s">
        <v>71</v>
      </c>
      <c r="B56" s="62" t="s">
        <v>72</v>
      </c>
      <c r="C56" s="31"/>
      <c r="D56" s="4"/>
      <c r="E56" s="33">
        <v>6.889</v>
      </c>
      <c r="F56" s="33">
        <v>1</v>
      </c>
      <c r="G56" s="34">
        <f t="shared" si="3"/>
        <v>7.089</v>
      </c>
      <c r="H56" s="33">
        <v>6.732</v>
      </c>
      <c r="I56" s="33">
        <v>0</v>
      </c>
      <c r="J56" s="34">
        <f t="shared" si="4"/>
        <v>6.732</v>
      </c>
      <c r="K56" s="10"/>
      <c r="L56" s="35">
        <f t="shared" si="5"/>
        <v>6.732</v>
      </c>
      <c r="M56" s="31">
        <v>14</v>
      </c>
      <c r="O56" s="144" t="s">
        <v>182</v>
      </c>
      <c r="P56" s="138"/>
      <c r="Q56" s="139"/>
      <c r="R56" s="119"/>
      <c r="S56" s="33"/>
      <c r="T56" s="33"/>
      <c r="U56" s="34">
        <f>S56+T56*$E$4</f>
        <v>0</v>
      </c>
      <c r="V56" s="33"/>
      <c r="W56" s="33"/>
      <c r="X56" s="34">
        <f>V56+W56*$E$4</f>
        <v>0</v>
      </c>
      <c r="Y56" s="33"/>
      <c r="Z56" s="33"/>
      <c r="AA56" s="34">
        <f>Y56+Z56*$E$4</f>
        <v>0</v>
      </c>
      <c r="AB56" s="111"/>
      <c r="AD56" s="61" t="s">
        <v>71</v>
      </c>
      <c r="AE56" s="62" t="s">
        <v>72</v>
      </c>
      <c r="AF56" s="168">
        <v>13</v>
      </c>
      <c r="AG56" s="9"/>
      <c r="AH56" s="9"/>
      <c r="AI56" s="9"/>
      <c r="AJ56" s="108"/>
      <c r="AK56" s="9"/>
      <c r="AL56" s="9"/>
      <c r="AM56" s="9"/>
      <c r="AN56" s="108"/>
      <c r="AO56" s="9"/>
      <c r="AP56" s="9"/>
      <c r="AQ56" s="9"/>
      <c r="AR56" s="24"/>
      <c r="AS56" s="24"/>
      <c r="AT56" s="24"/>
    </row>
    <row r="57" spans="1:46" ht="15" customHeight="1" thickBot="1">
      <c r="A57" s="61" t="s">
        <v>83</v>
      </c>
      <c r="B57" s="62" t="s">
        <v>84</v>
      </c>
      <c r="C57" s="31"/>
      <c r="D57" s="4"/>
      <c r="E57" s="33">
        <v>6.304</v>
      </c>
      <c r="F57" s="33">
        <v>4</v>
      </c>
      <c r="G57" s="34">
        <f t="shared" si="3"/>
        <v>7.104</v>
      </c>
      <c r="H57" s="33">
        <v>6.07</v>
      </c>
      <c r="I57" s="33">
        <v>6</v>
      </c>
      <c r="J57" s="34">
        <f t="shared" si="4"/>
        <v>7.2700000000000005</v>
      </c>
      <c r="K57" s="10"/>
      <c r="L57" s="35">
        <f t="shared" si="5"/>
        <v>7.104</v>
      </c>
      <c r="M57" s="31">
        <v>15</v>
      </c>
      <c r="O57" s="144" t="s">
        <v>205</v>
      </c>
      <c r="P57" s="140"/>
      <c r="Q57" s="141"/>
      <c r="R57" s="122"/>
      <c r="S57" s="33"/>
      <c r="T57" s="33"/>
      <c r="U57" s="34">
        <f>S57+T57*$E$4</f>
        <v>0</v>
      </c>
      <c r="V57" s="33"/>
      <c r="W57" s="33"/>
      <c r="X57" s="34">
        <f>V57+W57*$E$4</f>
        <v>0</v>
      </c>
      <c r="Y57" s="33"/>
      <c r="Z57" s="33"/>
      <c r="AA57" s="34">
        <f>Y57+Z57*$E$4</f>
        <v>0</v>
      </c>
      <c r="AB57" s="111"/>
      <c r="AD57" s="61" t="s">
        <v>83</v>
      </c>
      <c r="AE57" s="62" t="s">
        <v>84</v>
      </c>
      <c r="AF57" s="168">
        <v>14</v>
      </c>
      <c r="AG57" s="9"/>
      <c r="AH57" s="9"/>
      <c r="AI57" s="9"/>
      <c r="AJ57" s="125"/>
      <c r="AK57" s="9"/>
      <c r="AL57" s="9"/>
      <c r="AM57" s="9"/>
      <c r="AN57" s="125"/>
      <c r="AO57" s="9"/>
      <c r="AP57" s="9"/>
      <c r="AQ57" s="9"/>
      <c r="AR57" s="24"/>
      <c r="AS57" s="24"/>
      <c r="AT57" s="24"/>
    </row>
    <row r="58" spans="1:46" ht="15" customHeight="1" thickBot="1">
      <c r="A58" s="61" t="s">
        <v>3</v>
      </c>
      <c r="B58" s="62" t="s">
        <v>34</v>
      </c>
      <c r="C58" s="31"/>
      <c r="D58" s="4"/>
      <c r="E58" s="33">
        <v>6.249</v>
      </c>
      <c r="F58" s="33">
        <v>5</v>
      </c>
      <c r="G58" s="34">
        <f t="shared" si="3"/>
        <v>7.249</v>
      </c>
      <c r="H58" s="33">
        <v>5.978</v>
      </c>
      <c r="I58" s="33">
        <v>16</v>
      </c>
      <c r="J58" s="34">
        <f t="shared" si="4"/>
        <v>9.178</v>
      </c>
      <c r="K58" s="10"/>
      <c r="L58" s="35">
        <f t="shared" si="5"/>
        <v>7.249</v>
      </c>
      <c r="M58" s="31">
        <v>16</v>
      </c>
      <c r="O58" s="143"/>
      <c r="P58" s="117" t="s">
        <v>201</v>
      </c>
      <c r="Q58" s="118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1"/>
      <c r="AD58" s="61" t="s">
        <v>3</v>
      </c>
      <c r="AE58" s="62" t="s">
        <v>34</v>
      </c>
      <c r="AF58" s="168">
        <v>15</v>
      </c>
      <c r="AG58" s="9"/>
      <c r="AH58" s="9"/>
      <c r="AI58" s="9"/>
      <c r="AJ58" s="125"/>
      <c r="AK58" s="9"/>
      <c r="AL58" s="9"/>
      <c r="AM58" s="9"/>
      <c r="AN58" s="125"/>
      <c r="AO58" s="9"/>
      <c r="AP58" s="9"/>
      <c r="AQ58" s="9"/>
      <c r="AR58" s="24"/>
      <c r="AS58" s="24"/>
      <c r="AT58" s="24"/>
    </row>
    <row r="59" spans="1:46" ht="15" customHeight="1">
      <c r="A59" s="61" t="s">
        <v>30</v>
      </c>
      <c r="B59" s="62" t="s">
        <v>28</v>
      </c>
      <c r="C59" s="31"/>
      <c r="D59" s="4"/>
      <c r="E59" s="33">
        <v>7.049</v>
      </c>
      <c r="F59" s="33">
        <v>2</v>
      </c>
      <c r="G59" s="34">
        <f>E59+F59*$E$4</f>
        <v>7.449000000000001</v>
      </c>
      <c r="H59" s="33">
        <v>6.696</v>
      </c>
      <c r="I59" s="33">
        <v>4</v>
      </c>
      <c r="J59" s="34">
        <f>H59+I59*$E$4</f>
        <v>7.4959999999999996</v>
      </c>
      <c r="K59" s="10"/>
      <c r="L59" s="35">
        <f>MIN(J59,G59)</f>
        <v>7.449000000000001</v>
      </c>
      <c r="M59" s="31">
        <v>17</v>
      </c>
      <c r="O59" s="144" t="s">
        <v>209</v>
      </c>
      <c r="P59" s="138"/>
      <c r="Q59" s="139"/>
      <c r="R59" s="119"/>
      <c r="S59" s="33"/>
      <c r="T59" s="33"/>
      <c r="U59" s="34">
        <f>S59+T59*$E$4</f>
        <v>0</v>
      </c>
      <c r="V59" s="33"/>
      <c r="W59" s="33"/>
      <c r="X59" s="34">
        <f>V59+W59*$E$4</f>
        <v>0</v>
      </c>
      <c r="Y59" s="33"/>
      <c r="Z59" s="33"/>
      <c r="AA59" s="34">
        <f>Y59+Z59*$E$4</f>
        <v>0</v>
      </c>
      <c r="AB59" s="111"/>
      <c r="AD59" s="61" t="s">
        <v>30</v>
      </c>
      <c r="AE59" s="62" t="s">
        <v>28</v>
      </c>
      <c r="AF59" s="168">
        <v>16</v>
      </c>
      <c r="AG59" s="9"/>
      <c r="AH59" s="9"/>
      <c r="AI59" s="9"/>
      <c r="AJ59" s="125"/>
      <c r="AK59" s="9"/>
      <c r="AL59" s="9"/>
      <c r="AM59" s="9"/>
      <c r="AN59" s="125"/>
      <c r="AO59" s="9"/>
      <c r="AP59" s="9"/>
      <c r="AQ59" s="9"/>
      <c r="AR59" s="24"/>
      <c r="AS59" s="24"/>
      <c r="AT59" s="24"/>
    </row>
    <row r="60" spans="1:46" ht="15" customHeight="1" thickBot="1">
      <c r="A60" s="61" t="s">
        <v>2</v>
      </c>
      <c r="B60" s="62" t="s">
        <v>82</v>
      </c>
      <c r="C60" s="31"/>
      <c r="D60" s="4"/>
      <c r="E60" s="33">
        <v>7.621</v>
      </c>
      <c r="F60" s="33">
        <v>1</v>
      </c>
      <c r="G60" s="34">
        <f t="shared" si="3"/>
        <v>7.821000000000001</v>
      </c>
      <c r="H60" s="33">
        <v>7.677</v>
      </c>
      <c r="I60" s="33">
        <v>7</v>
      </c>
      <c r="J60" s="34">
        <f t="shared" si="4"/>
        <v>9.077</v>
      </c>
      <c r="K60" s="10"/>
      <c r="L60" s="35">
        <f t="shared" si="5"/>
        <v>7.821000000000001</v>
      </c>
      <c r="M60" s="31">
        <v>18</v>
      </c>
      <c r="O60" s="144" t="s">
        <v>183</v>
      </c>
      <c r="P60" s="140"/>
      <c r="Q60" s="141"/>
      <c r="R60" s="122"/>
      <c r="S60" s="33"/>
      <c r="T60" s="33"/>
      <c r="U60" s="34">
        <f>S60+T60*$E$4</f>
        <v>0</v>
      </c>
      <c r="V60" s="33"/>
      <c r="W60" s="33"/>
      <c r="X60" s="34">
        <f>V60+W60*$E$4</f>
        <v>0</v>
      </c>
      <c r="Y60" s="33"/>
      <c r="Z60" s="33"/>
      <c r="AA60" s="34">
        <f>Y60+Z60*$E$4</f>
        <v>0</v>
      </c>
      <c r="AB60" s="111"/>
      <c r="AD60" s="61" t="s">
        <v>2</v>
      </c>
      <c r="AE60" s="62" t="s">
        <v>82</v>
      </c>
      <c r="AF60" s="167">
        <v>17</v>
      </c>
      <c r="AG60" s="9"/>
      <c r="AH60" s="9"/>
      <c r="AI60" s="9"/>
      <c r="AJ60" s="125"/>
      <c r="AK60" s="9"/>
      <c r="AL60" s="9"/>
      <c r="AM60" s="9"/>
      <c r="AN60" s="125"/>
      <c r="AO60" s="9"/>
      <c r="AP60" s="9"/>
      <c r="AQ60" s="9"/>
      <c r="AR60" s="24"/>
      <c r="AS60" s="24"/>
      <c r="AT60" s="24"/>
    </row>
    <row r="61" spans="1:46" ht="15" customHeight="1" thickBot="1">
      <c r="A61" s="61" t="s">
        <v>111</v>
      </c>
      <c r="B61" s="62" t="s">
        <v>111</v>
      </c>
      <c r="C61" s="31"/>
      <c r="D61" s="4"/>
      <c r="E61" s="33"/>
      <c r="F61" s="33"/>
      <c r="G61" s="34">
        <f t="shared" si="3"/>
        <v>0</v>
      </c>
      <c r="H61" s="33"/>
      <c r="I61" s="33"/>
      <c r="J61" s="34">
        <f t="shared" si="4"/>
        <v>0</v>
      </c>
      <c r="K61" s="10"/>
      <c r="L61" s="35">
        <f t="shared" si="5"/>
        <v>0</v>
      </c>
      <c r="M61" s="31"/>
      <c r="O61" s="143"/>
      <c r="P61" s="117" t="s">
        <v>202</v>
      </c>
      <c r="Q61" s="118"/>
      <c r="R61" s="119"/>
      <c r="AB61" s="111"/>
      <c r="AD61" s="31"/>
      <c r="AE61" s="31"/>
      <c r="AF61" s="167">
        <v>18</v>
      </c>
      <c r="AG61" s="9"/>
      <c r="AH61" s="9"/>
      <c r="AI61" s="9"/>
      <c r="AJ61" s="125"/>
      <c r="AK61" s="9"/>
      <c r="AL61" s="9"/>
      <c r="AM61" s="9"/>
      <c r="AN61" s="125"/>
      <c r="AO61" s="9"/>
      <c r="AP61" s="9"/>
      <c r="AQ61" s="9"/>
      <c r="AR61" s="24"/>
      <c r="AS61" s="24"/>
      <c r="AT61" s="24"/>
    </row>
    <row r="62" spans="1:46" ht="15" customHeight="1">
      <c r="A62" s="31"/>
      <c r="B62" s="31"/>
      <c r="C62" s="31"/>
      <c r="D62" s="4"/>
      <c r="E62" s="33"/>
      <c r="F62" s="33"/>
      <c r="G62" s="34">
        <f t="shared" si="3"/>
        <v>0</v>
      </c>
      <c r="H62" s="33"/>
      <c r="I62" s="33"/>
      <c r="J62" s="34">
        <f t="shared" si="4"/>
        <v>0</v>
      </c>
      <c r="K62" s="10"/>
      <c r="L62" s="35">
        <f t="shared" si="5"/>
        <v>0</v>
      </c>
      <c r="M62" s="31"/>
      <c r="O62" s="144" t="s">
        <v>185</v>
      </c>
      <c r="P62" s="138"/>
      <c r="Q62" s="139"/>
      <c r="R62" s="119"/>
      <c r="S62" s="33"/>
      <c r="T62" s="33"/>
      <c r="U62" s="34">
        <f>S62+T62*$E$4</f>
        <v>0</v>
      </c>
      <c r="V62" s="33"/>
      <c r="W62" s="33"/>
      <c r="X62" s="34">
        <f>V62+W62*$E$4</f>
        <v>0</v>
      </c>
      <c r="Y62" s="33"/>
      <c r="Z62" s="33"/>
      <c r="AA62" s="34">
        <f>Y62+Z62*$E$4</f>
        <v>0</v>
      </c>
      <c r="AB62" s="111"/>
      <c r="AD62" s="31"/>
      <c r="AE62" s="31"/>
      <c r="AF62" s="167">
        <v>19</v>
      </c>
      <c r="AG62" s="9"/>
      <c r="AH62" s="9"/>
      <c r="AI62" s="9"/>
      <c r="AJ62" s="125"/>
      <c r="AK62" s="9"/>
      <c r="AL62" s="9"/>
      <c r="AM62" s="9"/>
      <c r="AN62" s="125"/>
      <c r="AO62" s="9"/>
      <c r="AP62" s="9"/>
      <c r="AQ62" s="9"/>
      <c r="AR62" s="24"/>
      <c r="AS62" s="24"/>
      <c r="AT62" s="24"/>
    </row>
    <row r="63" spans="1:46" ht="15" customHeight="1" thickBot="1">
      <c r="A63" s="31"/>
      <c r="B63" s="31"/>
      <c r="C63" s="31"/>
      <c r="D63" s="4"/>
      <c r="E63" s="33"/>
      <c r="F63" s="33"/>
      <c r="G63" s="34">
        <f t="shared" si="3"/>
        <v>0</v>
      </c>
      <c r="H63" s="33"/>
      <c r="I63" s="33"/>
      <c r="J63" s="34">
        <f t="shared" si="4"/>
        <v>0</v>
      </c>
      <c r="K63" s="10"/>
      <c r="L63" s="35">
        <f t="shared" si="5"/>
        <v>0</v>
      </c>
      <c r="M63" s="31"/>
      <c r="O63" s="144" t="s">
        <v>210</v>
      </c>
      <c r="P63" s="140"/>
      <c r="Q63" s="141"/>
      <c r="R63" s="122"/>
      <c r="S63" s="33"/>
      <c r="T63" s="33"/>
      <c r="U63" s="34">
        <f>S63+T63*$E$4</f>
        <v>0</v>
      </c>
      <c r="V63" s="33"/>
      <c r="W63" s="33"/>
      <c r="X63" s="34">
        <f>V63+W63*$E$4</f>
        <v>0</v>
      </c>
      <c r="Y63" s="33"/>
      <c r="Z63" s="33"/>
      <c r="AA63" s="34">
        <f>Y63+Z63*$E$4</f>
        <v>0</v>
      </c>
      <c r="AB63" s="111"/>
      <c r="AD63" s="31"/>
      <c r="AE63" s="31"/>
      <c r="AF63" s="167">
        <v>20</v>
      </c>
      <c r="AG63" s="9"/>
      <c r="AH63" s="9"/>
      <c r="AI63" s="9"/>
      <c r="AJ63" s="125"/>
      <c r="AK63" s="9"/>
      <c r="AL63" s="9"/>
      <c r="AM63" s="9"/>
      <c r="AN63" s="125"/>
      <c r="AO63" s="9"/>
      <c r="AP63" s="9"/>
      <c r="AQ63" s="9"/>
      <c r="AR63" s="24"/>
      <c r="AS63" s="24"/>
      <c r="AT63" s="24"/>
    </row>
    <row r="64" spans="1:46" ht="15" customHeight="1" thickBot="1">
      <c r="A64" s="31"/>
      <c r="B64" s="31"/>
      <c r="C64" s="31"/>
      <c r="D64" s="4"/>
      <c r="E64" s="33"/>
      <c r="F64" s="33"/>
      <c r="G64" s="34">
        <f t="shared" si="3"/>
        <v>0</v>
      </c>
      <c r="H64" s="33"/>
      <c r="I64" s="33"/>
      <c r="J64" s="34">
        <f t="shared" si="4"/>
        <v>0</v>
      </c>
      <c r="K64" s="10"/>
      <c r="L64" s="35">
        <f t="shared" si="5"/>
        <v>0</v>
      </c>
      <c r="M64" s="31"/>
      <c r="O64" s="143"/>
      <c r="P64" s="181" t="s">
        <v>203</v>
      </c>
      <c r="Q64" s="182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1"/>
      <c r="AD64" s="31"/>
      <c r="AE64" s="31"/>
      <c r="AF64" s="167">
        <v>21</v>
      </c>
      <c r="AG64" s="9"/>
      <c r="AH64" s="9"/>
      <c r="AI64" s="9"/>
      <c r="AJ64" s="125"/>
      <c r="AK64" s="9"/>
      <c r="AL64" s="9"/>
      <c r="AM64" s="9"/>
      <c r="AN64" s="125"/>
      <c r="AO64" s="9"/>
      <c r="AP64" s="9"/>
      <c r="AQ64" s="9"/>
      <c r="AR64" s="24"/>
      <c r="AS64" s="24"/>
      <c r="AT64" s="24"/>
    </row>
    <row r="65" spans="1:46" ht="1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44" t="s">
        <v>204</v>
      </c>
      <c r="P65" s="138"/>
      <c r="Q65" s="139"/>
      <c r="R65" s="119"/>
      <c r="S65" s="33"/>
      <c r="T65" s="33"/>
      <c r="U65" s="34">
        <f>S65+T65*$E$4</f>
        <v>0</v>
      </c>
      <c r="V65" s="33"/>
      <c r="W65" s="33"/>
      <c r="X65" s="34">
        <f>V65+W65*$E$4</f>
        <v>0</v>
      </c>
      <c r="Y65" s="33"/>
      <c r="Z65" s="33"/>
      <c r="AA65" s="34">
        <f>Y65+Z65*$E$4</f>
        <v>0</v>
      </c>
      <c r="AB65" s="111"/>
      <c r="AD65" s="31"/>
      <c r="AE65" s="31"/>
      <c r="AF65" s="167">
        <v>22</v>
      </c>
      <c r="AG65" s="9"/>
      <c r="AH65" s="9"/>
      <c r="AI65" s="9"/>
      <c r="AJ65" s="125"/>
      <c r="AK65" s="9"/>
      <c r="AL65" s="9"/>
      <c r="AM65" s="9"/>
      <c r="AN65" s="125"/>
      <c r="AO65" s="9"/>
      <c r="AP65" s="9"/>
      <c r="AQ65" s="9"/>
      <c r="AR65" s="24"/>
      <c r="AS65" s="24"/>
      <c r="AT65" s="24"/>
    </row>
    <row r="66" spans="1:46" ht="15" customHeight="1">
      <c r="A66" s="31"/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44" t="s">
        <v>184</v>
      </c>
      <c r="P66" s="140"/>
      <c r="Q66" s="141"/>
      <c r="R66" s="122"/>
      <c r="S66" s="33"/>
      <c r="T66" s="33"/>
      <c r="U66" s="34">
        <f>S66+T66*$E$4</f>
        <v>0</v>
      </c>
      <c r="V66" s="33"/>
      <c r="W66" s="33"/>
      <c r="X66" s="34">
        <f>V66+W66*$E$4</f>
        <v>0</v>
      </c>
      <c r="Y66" s="33"/>
      <c r="Z66" s="33"/>
      <c r="AA66" s="34">
        <f>Y66+Z66*$E$4</f>
        <v>0</v>
      </c>
      <c r="AB66" s="111"/>
      <c r="AD66" s="31"/>
      <c r="AE66" s="31"/>
      <c r="AF66" s="167">
        <v>23</v>
      </c>
      <c r="AG66" s="9"/>
      <c r="AH66" s="9"/>
      <c r="AI66" s="9"/>
      <c r="AJ66" s="125"/>
      <c r="AK66" s="9"/>
      <c r="AL66" s="9"/>
      <c r="AM66" s="9"/>
      <c r="AN66" s="125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11"/>
      <c r="P67" s="111"/>
      <c r="Q67" s="111"/>
      <c r="R67" s="111"/>
      <c r="AB67" s="111"/>
      <c r="AD67" s="31"/>
      <c r="AE67" s="31"/>
      <c r="AF67" s="167">
        <v>24</v>
      </c>
      <c r="AG67" s="9"/>
      <c r="AH67" s="9"/>
      <c r="AI67" s="9"/>
      <c r="AJ67" s="125"/>
      <c r="AK67" s="9"/>
      <c r="AL67" s="9"/>
      <c r="AM67" s="9"/>
      <c r="AN67" s="125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43"/>
      <c r="P68" s="117" t="s">
        <v>159</v>
      </c>
      <c r="Q68" s="118"/>
      <c r="R68" s="119"/>
      <c r="AB68" s="111"/>
      <c r="AD68" s="31"/>
      <c r="AE68" s="31"/>
      <c r="AF68" s="167">
        <v>25</v>
      </c>
      <c r="AG68" s="9"/>
      <c r="AH68" s="9"/>
      <c r="AI68" s="9"/>
      <c r="AJ68" s="125"/>
      <c r="AK68" s="9"/>
      <c r="AL68" s="9"/>
      <c r="AM68" s="9"/>
      <c r="AN68" s="125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44" t="s">
        <v>188</v>
      </c>
      <c r="P69" s="138" t="s">
        <v>83</v>
      </c>
      <c r="Q69" s="139" t="s">
        <v>98</v>
      </c>
      <c r="R69" s="119"/>
      <c r="S69" s="33">
        <v>5.325</v>
      </c>
      <c r="T69" s="33">
        <v>0</v>
      </c>
      <c r="U69" s="34">
        <f>S69+T69*$E$4</f>
        <v>5.325</v>
      </c>
      <c r="V69" s="33">
        <v>5.223</v>
      </c>
      <c r="W69" s="33">
        <v>0</v>
      </c>
      <c r="X69" s="34">
        <f>V69+W69*$E$4</f>
        <v>5.223</v>
      </c>
      <c r="Y69" s="33"/>
      <c r="Z69" s="33"/>
      <c r="AA69" s="34">
        <f>Y69+Z69*$E$4</f>
        <v>0</v>
      </c>
      <c r="AB69" s="111"/>
      <c r="AD69" s="31"/>
      <c r="AE69" s="31"/>
      <c r="AF69" s="167">
        <v>26</v>
      </c>
      <c r="AG69" s="9"/>
      <c r="AH69" s="9"/>
      <c r="AI69" s="9"/>
      <c r="AJ69" s="125"/>
      <c r="AK69" s="9"/>
      <c r="AL69" s="9"/>
      <c r="AM69" s="9"/>
      <c r="AN69" s="125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44" t="s">
        <v>189</v>
      </c>
      <c r="P70" s="140" t="s">
        <v>45</v>
      </c>
      <c r="Q70" s="141" t="s">
        <v>46</v>
      </c>
      <c r="R70" s="122"/>
      <c r="S70" s="33">
        <v>5.426</v>
      </c>
      <c r="T70" s="33">
        <v>0</v>
      </c>
      <c r="U70" s="34">
        <f>S70+T70*$E$4</f>
        <v>5.426</v>
      </c>
      <c r="V70" s="33">
        <v>5.243</v>
      </c>
      <c r="W70" s="33">
        <v>0</v>
      </c>
      <c r="X70" s="34">
        <f>V70+W70*$E$4</f>
        <v>5.243</v>
      </c>
      <c r="Y70" s="33"/>
      <c r="Z70" s="33"/>
      <c r="AA70" s="34">
        <f>Y70+Z70*$E$4</f>
        <v>0</v>
      </c>
      <c r="AB70" s="111"/>
      <c r="AD70" s="31"/>
      <c r="AE70" s="31"/>
      <c r="AF70" s="167">
        <v>27</v>
      </c>
      <c r="AG70" s="9"/>
      <c r="AH70" s="9"/>
      <c r="AI70" s="9"/>
      <c r="AJ70" s="125"/>
      <c r="AK70" s="9"/>
      <c r="AL70" s="9"/>
      <c r="AM70" s="9"/>
      <c r="AN70" s="125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43"/>
      <c r="P71" s="117" t="s">
        <v>160</v>
      </c>
      <c r="Q71" s="118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1"/>
      <c r="AD71" s="31"/>
      <c r="AE71" s="31"/>
      <c r="AF71" s="167">
        <v>28</v>
      </c>
      <c r="AG71" s="9"/>
      <c r="AH71" s="9"/>
      <c r="AI71" s="9"/>
      <c r="AJ71" s="125"/>
      <c r="AK71" s="9"/>
      <c r="AL71" s="9"/>
      <c r="AM71" s="9"/>
      <c r="AN71" s="125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44" t="s">
        <v>190</v>
      </c>
      <c r="P72" s="138" t="s">
        <v>57</v>
      </c>
      <c r="Q72" s="139" t="s">
        <v>58</v>
      </c>
      <c r="R72" s="119"/>
      <c r="S72" s="33">
        <v>5.405</v>
      </c>
      <c r="T72" s="33">
        <v>1</v>
      </c>
      <c r="U72" s="34">
        <f>S72+T72*$E$4</f>
        <v>5.605</v>
      </c>
      <c r="V72" s="33">
        <v>5.281</v>
      </c>
      <c r="W72" s="33">
        <v>1</v>
      </c>
      <c r="X72" s="34">
        <f>V72+W72*$E$4</f>
        <v>5.481</v>
      </c>
      <c r="Y72" s="33"/>
      <c r="Z72" s="33"/>
      <c r="AA72" s="34">
        <f>Y72+Z72*$E$4</f>
        <v>0</v>
      </c>
      <c r="AB72" s="111"/>
      <c r="AD72" s="31"/>
      <c r="AE72" s="31"/>
      <c r="AF72" s="167">
        <v>29</v>
      </c>
      <c r="AG72" s="9"/>
      <c r="AH72" s="9"/>
      <c r="AI72" s="9"/>
      <c r="AJ72" s="125"/>
      <c r="AK72" s="9"/>
      <c r="AL72" s="9"/>
      <c r="AM72" s="9"/>
      <c r="AN72" s="125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44" t="s">
        <v>191</v>
      </c>
      <c r="P73" s="140" t="s">
        <v>238</v>
      </c>
      <c r="Q73" s="141" t="s">
        <v>97</v>
      </c>
      <c r="R73" s="122"/>
      <c r="S73" s="33">
        <v>5.309</v>
      </c>
      <c r="T73" s="33">
        <v>0</v>
      </c>
      <c r="U73" s="34">
        <f>S73+T73*$E$4</f>
        <v>5.309</v>
      </c>
      <c r="V73" s="33">
        <v>5.301</v>
      </c>
      <c r="W73" s="33">
        <v>0</v>
      </c>
      <c r="X73" s="34">
        <f>V73+W73*$E$4</f>
        <v>5.301</v>
      </c>
      <c r="Y73" s="33"/>
      <c r="Z73" s="33"/>
      <c r="AA73" s="34">
        <f>Y73+Z73*$E$4</f>
        <v>0</v>
      </c>
      <c r="AB73" s="111"/>
      <c r="AD73" s="31"/>
      <c r="AE73" s="31"/>
      <c r="AF73" s="167">
        <v>30</v>
      </c>
      <c r="AG73" s="9"/>
      <c r="AH73" s="9"/>
      <c r="AI73" s="9"/>
      <c r="AJ73" s="125"/>
      <c r="AK73" s="9"/>
      <c r="AL73" s="9"/>
      <c r="AM73" s="9"/>
      <c r="AN73" s="125"/>
      <c r="AO73" s="9"/>
      <c r="AP73" s="9"/>
      <c r="AQ73" s="9"/>
      <c r="AR73" s="24"/>
      <c r="AS73" s="24"/>
      <c r="AT73" s="24"/>
    </row>
    <row r="74" spans="1:46" ht="15" customHeight="1" thickBo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43"/>
      <c r="P74" s="117" t="s">
        <v>161</v>
      </c>
      <c r="Q74" s="118"/>
      <c r="R74" s="119"/>
      <c r="AB74" s="111"/>
      <c r="AD74" s="31"/>
      <c r="AE74" s="31"/>
      <c r="AF74" s="167">
        <v>31</v>
      </c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</row>
    <row r="75" spans="1:46" ht="1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79"/>
      <c r="M75" s="4"/>
      <c r="N75" s="24"/>
      <c r="O75" s="144" t="s">
        <v>192</v>
      </c>
      <c r="P75" s="138" t="s">
        <v>112</v>
      </c>
      <c r="Q75" s="139" t="s">
        <v>74</v>
      </c>
      <c r="R75" s="119"/>
      <c r="S75" s="33">
        <v>5.038</v>
      </c>
      <c r="T75" s="33">
        <v>0</v>
      </c>
      <c r="U75" s="34">
        <f>S75+T75*$E$4</f>
        <v>5.038</v>
      </c>
      <c r="V75" s="33">
        <v>5.514</v>
      </c>
      <c r="W75" s="33">
        <v>0</v>
      </c>
      <c r="X75" s="34">
        <f>V75+W75*$E$4</f>
        <v>5.514</v>
      </c>
      <c r="Y75" s="33"/>
      <c r="Z75" s="33"/>
      <c r="AA75" s="34">
        <f>Y75+Z75*$E$4</f>
        <v>0</v>
      </c>
      <c r="AB75" s="111"/>
      <c r="AD75" s="31"/>
      <c r="AE75" s="31"/>
      <c r="AF75" s="167">
        <v>32</v>
      </c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</row>
    <row r="76" spans="1:32" ht="1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79"/>
      <c r="M76" s="4"/>
      <c r="N76" s="24"/>
      <c r="O76" s="144" t="s">
        <v>193</v>
      </c>
      <c r="P76" s="140" t="s">
        <v>240</v>
      </c>
      <c r="Q76" s="141" t="s">
        <v>5</v>
      </c>
      <c r="R76" s="122"/>
      <c r="S76" s="33">
        <v>5.176</v>
      </c>
      <c r="T76" s="33">
        <v>4</v>
      </c>
      <c r="U76" s="34">
        <f>S76+T76*$E$4</f>
        <v>5.976</v>
      </c>
      <c r="V76" s="33">
        <v>5.516</v>
      </c>
      <c r="W76" s="33">
        <v>2</v>
      </c>
      <c r="X76" s="34">
        <f>V76+W76*$E$4</f>
        <v>5.916</v>
      </c>
      <c r="Y76" s="33"/>
      <c r="Z76" s="33"/>
      <c r="AA76" s="34">
        <f>Y76+Z76*$E$4</f>
        <v>0</v>
      </c>
      <c r="AB76" s="111"/>
      <c r="AD76" s="31"/>
      <c r="AE76" s="31"/>
      <c r="AF76" s="167">
        <v>33</v>
      </c>
    </row>
    <row r="77" spans="1:43" ht="1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79"/>
      <c r="M77" s="4"/>
      <c r="N77" s="24"/>
      <c r="O77" s="143"/>
      <c r="P77" s="117" t="s">
        <v>162</v>
      </c>
      <c r="Q77" s="118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1"/>
      <c r="AD77" s="31"/>
      <c r="AE77" s="31"/>
      <c r="AF77" s="167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79"/>
      <c r="M78" s="4"/>
      <c r="N78" s="24"/>
      <c r="O78" s="144" t="s">
        <v>194</v>
      </c>
      <c r="P78" s="138" t="s">
        <v>74</v>
      </c>
      <c r="Q78" s="139" t="s">
        <v>75</v>
      </c>
      <c r="R78" s="119"/>
      <c r="S78" s="33">
        <v>5.223</v>
      </c>
      <c r="T78" s="33">
        <v>1</v>
      </c>
      <c r="U78" s="34">
        <f>S78+T78*$E$4</f>
        <v>5.423</v>
      </c>
      <c r="V78" s="33">
        <v>5.419</v>
      </c>
      <c r="W78" s="33">
        <v>1</v>
      </c>
      <c r="X78" s="34">
        <f>V78+W78*$E$4</f>
        <v>5.619</v>
      </c>
      <c r="Y78" s="33"/>
      <c r="Z78" s="33"/>
      <c r="AA78" s="34">
        <f>Y78+Z78*$E$4</f>
        <v>0</v>
      </c>
      <c r="AB78" s="111"/>
      <c r="AD78" s="31"/>
      <c r="AE78" s="31"/>
      <c r="AF78" s="167">
        <v>35</v>
      </c>
      <c r="AG78" s="9"/>
      <c r="AH78" s="9"/>
      <c r="AI78" s="9"/>
      <c r="AJ78" s="108"/>
      <c r="AK78" s="9"/>
      <c r="AL78" s="9"/>
      <c r="AM78" s="9"/>
      <c r="AN78" s="108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79"/>
      <c r="M79" s="4"/>
      <c r="N79" s="24"/>
      <c r="O79" s="144" t="s">
        <v>195</v>
      </c>
      <c r="P79" s="140" t="s">
        <v>100</v>
      </c>
      <c r="Q79" s="141" t="s">
        <v>101</v>
      </c>
      <c r="R79" s="122"/>
      <c r="S79" s="33">
        <v>5.537</v>
      </c>
      <c r="T79" s="33">
        <v>3</v>
      </c>
      <c r="U79" s="34">
        <f>S79+T79*$E$4</f>
        <v>6.1370000000000005</v>
      </c>
      <c r="V79" s="33">
        <v>10</v>
      </c>
      <c r="W79" s="33">
        <v>20</v>
      </c>
      <c r="X79" s="34">
        <f>V79+W79*$E$4</f>
        <v>14</v>
      </c>
      <c r="Y79" s="33"/>
      <c r="Z79" s="33"/>
      <c r="AA79" s="34">
        <f>Y79+Z79*$E$4</f>
        <v>0</v>
      </c>
      <c r="AB79" s="111"/>
      <c r="AD79" s="31"/>
      <c r="AE79" s="31"/>
      <c r="AF79" s="167">
        <v>36</v>
      </c>
      <c r="AG79" s="9"/>
      <c r="AH79" s="9"/>
      <c r="AI79" s="9"/>
      <c r="AJ79" s="125"/>
      <c r="AK79" s="9"/>
      <c r="AL79" s="9"/>
      <c r="AM79" s="9"/>
      <c r="AN79" s="125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79"/>
      <c r="M80" s="4"/>
      <c r="N80" s="24"/>
      <c r="O80" s="24"/>
      <c r="P80" s="133"/>
      <c r="Q80" s="133"/>
      <c r="R80" s="24"/>
      <c r="AB80" s="24"/>
      <c r="AC80" s="24"/>
      <c r="AD80" s="31"/>
      <c r="AE80" s="31"/>
      <c r="AF80" s="167">
        <v>37</v>
      </c>
      <c r="AG80" s="125"/>
      <c r="AH80" s="130"/>
      <c r="AI80" s="131"/>
      <c r="AJ80" s="125"/>
      <c r="AK80" s="125"/>
      <c r="AL80" s="130"/>
      <c r="AM80" s="131"/>
      <c r="AN80" s="125"/>
      <c r="AO80" s="125"/>
      <c r="AP80" s="130"/>
      <c r="AQ80" s="131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79"/>
      <c r="M81" s="4"/>
      <c r="N81" s="24"/>
      <c r="O81" s="142"/>
      <c r="P81" s="117" t="s">
        <v>163</v>
      </c>
      <c r="Q81" s="118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31"/>
      <c r="AE81" s="31"/>
      <c r="AF81" s="167">
        <v>38</v>
      </c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24"/>
      <c r="AS81" s="24"/>
      <c r="AT81" s="24"/>
    </row>
    <row r="82" spans="1:46" ht="1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79"/>
      <c r="M82" s="4"/>
      <c r="N82" s="24"/>
      <c r="O82" s="144" t="s">
        <v>164</v>
      </c>
      <c r="P82" s="138" t="s">
        <v>83</v>
      </c>
      <c r="Q82" s="139" t="s">
        <v>98</v>
      </c>
      <c r="R82" s="119"/>
      <c r="S82" s="33">
        <v>5.126</v>
      </c>
      <c r="T82" s="33">
        <v>0</v>
      </c>
      <c r="U82" s="34">
        <f>S82+T82*$E$4</f>
        <v>5.126</v>
      </c>
      <c r="V82" s="33">
        <v>5.372</v>
      </c>
      <c r="W82" s="33">
        <v>5</v>
      </c>
      <c r="X82" s="34">
        <f>V82+W82*$E$4</f>
        <v>6.372</v>
      </c>
      <c r="Y82" s="33">
        <v>5.218</v>
      </c>
      <c r="Z82" s="33">
        <v>3</v>
      </c>
      <c r="AA82" s="34">
        <f>Y82+Z82*$E$4</f>
        <v>5.818</v>
      </c>
      <c r="AB82" s="111"/>
      <c r="AD82" s="31"/>
      <c r="AE82" s="31"/>
      <c r="AF82" s="167">
        <v>39</v>
      </c>
      <c r="AG82" s="9"/>
      <c r="AH82" s="9"/>
      <c r="AI82" s="9"/>
      <c r="AJ82" s="108"/>
      <c r="AK82" s="9"/>
      <c r="AL82" s="9"/>
      <c r="AM82" s="9"/>
      <c r="AN82" s="108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79"/>
      <c r="M83" s="4"/>
      <c r="N83" s="24"/>
      <c r="O83" s="144" t="s">
        <v>165</v>
      </c>
      <c r="P83" s="140" t="s">
        <v>238</v>
      </c>
      <c r="Q83" s="141" t="s">
        <v>97</v>
      </c>
      <c r="R83" s="122"/>
      <c r="S83" s="33">
        <v>5.184</v>
      </c>
      <c r="T83" s="33">
        <v>0</v>
      </c>
      <c r="U83" s="34">
        <f>S83+T83*$E$4</f>
        <v>5.184</v>
      </c>
      <c r="V83" s="33">
        <v>5.326</v>
      </c>
      <c r="W83" s="33">
        <v>0</v>
      </c>
      <c r="X83" s="34">
        <f>V83+W83*$E$4</f>
        <v>5.326</v>
      </c>
      <c r="Y83" s="33">
        <v>5.198</v>
      </c>
      <c r="Z83" s="33">
        <v>4</v>
      </c>
      <c r="AA83" s="34">
        <f>Y83+Z83*$E$4</f>
        <v>5.998</v>
      </c>
      <c r="AB83" s="111"/>
      <c r="AD83" s="31"/>
      <c r="AE83" s="31"/>
      <c r="AF83" s="167">
        <v>40</v>
      </c>
      <c r="AG83" s="9"/>
      <c r="AH83" s="9"/>
      <c r="AI83" s="9"/>
      <c r="AJ83" s="125"/>
      <c r="AK83" s="9"/>
      <c r="AL83" s="9"/>
      <c r="AM83" s="9"/>
      <c r="AN83" s="125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79"/>
      <c r="M84" s="4"/>
      <c r="N84" s="24"/>
      <c r="O84" s="143"/>
      <c r="P84" s="117" t="s">
        <v>166</v>
      </c>
      <c r="Q84" s="118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1"/>
      <c r="AC84" s="111"/>
      <c r="AD84" s="31"/>
      <c r="AE84" s="31"/>
      <c r="AF84" s="167">
        <v>41</v>
      </c>
      <c r="AG84" s="108"/>
      <c r="AH84" s="130"/>
      <c r="AI84" s="131"/>
      <c r="AJ84" s="125"/>
      <c r="AK84" s="125"/>
      <c r="AL84" s="130"/>
      <c r="AM84" s="131"/>
      <c r="AN84" s="125"/>
      <c r="AO84" s="125"/>
      <c r="AP84" s="130"/>
      <c r="AQ84" s="130"/>
      <c r="AR84" s="24"/>
      <c r="AS84" s="24"/>
      <c r="AT84" s="24"/>
    </row>
    <row r="85" spans="1:46" ht="1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79"/>
      <c r="M85" s="4"/>
      <c r="N85" s="24"/>
      <c r="O85" s="144" t="s">
        <v>167</v>
      </c>
      <c r="P85" s="138" t="s">
        <v>74</v>
      </c>
      <c r="Q85" s="139" t="s">
        <v>112</v>
      </c>
      <c r="R85" s="119"/>
      <c r="S85" s="33">
        <v>4.956</v>
      </c>
      <c r="T85" s="33">
        <v>0</v>
      </c>
      <c r="U85" s="34">
        <f>S85+T85*$E$4</f>
        <v>4.956</v>
      </c>
      <c r="V85" s="33">
        <v>5.244</v>
      </c>
      <c r="W85" s="33">
        <v>4</v>
      </c>
      <c r="X85" s="34">
        <f>V85+W85*$E$4</f>
        <v>6.044</v>
      </c>
      <c r="Y85" s="33"/>
      <c r="Z85" s="33"/>
      <c r="AA85" s="34">
        <f>Y85+Z85*$E$4</f>
        <v>0</v>
      </c>
      <c r="AB85" s="111"/>
      <c r="AC85" s="111"/>
      <c r="AD85" s="31"/>
      <c r="AE85" s="31"/>
      <c r="AF85" s="167">
        <v>42</v>
      </c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24"/>
      <c r="AS85" s="24"/>
      <c r="AT85" s="24"/>
    </row>
    <row r="86" spans="1:46" ht="1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79"/>
      <c r="M86" s="4"/>
      <c r="N86" s="24"/>
      <c r="O86" s="144" t="s">
        <v>168</v>
      </c>
      <c r="P86" s="140" t="s">
        <v>74</v>
      </c>
      <c r="Q86" s="141" t="s">
        <v>75</v>
      </c>
      <c r="R86" s="122"/>
      <c r="S86" s="33">
        <v>4.834</v>
      </c>
      <c r="T86" s="33">
        <v>0</v>
      </c>
      <c r="U86" s="34">
        <f>S86+T86*$E$4</f>
        <v>4.834</v>
      </c>
      <c r="V86" s="33">
        <v>4.911</v>
      </c>
      <c r="W86" s="33">
        <v>0</v>
      </c>
      <c r="X86" s="34">
        <f>V86+W86*$E$4</f>
        <v>4.911</v>
      </c>
      <c r="Y86" s="33"/>
      <c r="Z86" s="33"/>
      <c r="AA86" s="34">
        <f>Y86+Z86*$E$4</f>
        <v>0</v>
      </c>
      <c r="AB86" s="111"/>
      <c r="AC86" s="111"/>
      <c r="AD86" s="31"/>
      <c r="AE86" s="31"/>
      <c r="AF86" s="167">
        <v>43</v>
      </c>
      <c r="AG86" s="9"/>
      <c r="AH86" s="9"/>
      <c r="AI86" s="9"/>
      <c r="AJ86" s="108"/>
      <c r="AK86" s="9"/>
      <c r="AL86" s="9"/>
      <c r="AM86" s="9"/>
      <c r="AN86" s="108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79"/>
      <c r="M87" s="4"/>
      <c r="N87" s="24"/>
      <c r="O87" s="24"/>
      <c r="P87" s="126"/>
      <c r="Q87" s="127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11"/>
      <c r="AD87" s="31"/>
      <c r="AE87" s="31"/>
      <c r="AF87" s="167">
        <v>44</v>
      </c>
      <c r="AG87" s="9"/>
      <c r="AH87" s="9"/>
      <c r="AI87" s="9"/>
      <c r="AJ87" s="125"/>
      <c r="AK87" s="9"/>
      <c r="AL87" s="9"/>
      <c r="AM87" s="9"/>
      <c r="AN87" s="125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79"/>
      <c r="M88" s="4"/>
      <c r="N88" s="24"/>
      <c r="O88" s="142"/>
      <c r="P88" s="117" t="s">
        <v>228</v>
      </c>
      <c r="Q88" s="118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11"/>
      <c r="AD88" s="31"/>
      <c r="AE88" s="31"/>
      <c r="AF88" s="167">
        <v>45</v>
      </c>
      <c r="AG88" s="125"/>
      <c r="AH88" s="130"/>
      <c r="AI88" s="131"/>
      <c r="AJ88" s="108"/>
      <c r="AK88" s="125"/>
      <c r="AL88" s="130"/>
      <c r="AM88" s="131"/>
      <c r="AN88" s="108"/>
      <c r="AO88" s="125"/>
      <c r="AP88" s="130"/>
      <c r="AQ88" s="131"/>
      <c r="AR88" s="24"/>
      <c r="AS88" s="24"/>
      <c r="AT88" s="24"/>
    </row>
    <row r="89" spans="1:46" ht="1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79"/>
      <c r="M89" s="4"/>
      <c r="N89" s="24"/>
      <c r="O89" s="143"/>
      <c r="P89" s="138" t="s">
        <v>238</v>
      </c>
      <c r="Q89" s="139" t="s">
        <v>97</v>
      </c>
      <c r="R89" s="111"/>
      <c r="S89" s="33">
        <v>5.461</v>
      </c>
      <c r="T89" s="33">
        <v>0</v>
      </c>
      <c r="U89" s="34">
        <f>S89+T89*$E$4</f>
        <v>5.461</v>
      </c>
      <c r="V89" s="33">
        <v>5.253</v>
      </c>
      <c r="W89" s="33">
        <v>3</v>
      </c>
      <c r="X89" s="34">
        <f>V89+W89*$E$4</f>
        <v>5.853</v>
      </c>
      <c r="Y89" s="33">
        <v>5.379</v>
      </c>
      <c r="Z89" s="33">
        <v>0</v>
      </c>
      <c r="AA89" s="34">
        <f>Y89+Z89*$E$4</f>
        <v>5.379</v>
      </c>
      <c r="AB89" s="111"/>
      <c r="AC89" s="111"/>
      <c r="AD89" s="31"/>
      <c r="AE89" s="31"/>
      <c r="AF89" s="167">
        <v>46</v>
      </c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79"/>
      <c r="M90" s="4"/>
      <c r="N90" s="24"/>
      <c r="O90" s="143"/>
      <c r="P90" s="140" t="s">
        <v>74</v>
      </c>
      <c r="Q90" s="141" t="s">
        <v>112</v>
      </c>
      <c r="R90" s="119"/>
      <c r="S90" s="33">
        <v>5.385</v>
      </c>
      <c r="T90" s="33">
        <v>0</v>
      </c>
      <c r="U90" s="34">
        <f>S90+T90*$E$4</f>
        <v>5.385</v>
      </c>
      <c r="V90" s="33">
        <v>5.29</v>
      </c>
      <c r="W90" s="33">
        <v>9</v>
      </c>
      <c r="X90" s="34">
        <f>V90+W90*$E$4</f>
        <v>7.09</v>
      </c>
      <c r="Y90" s="33">
        <v>5.401</v>
      </c>
      <c r="Z90" s="33">
        <v>0</v>
      </c>
      <c r="AA90" s="34">
        <f>Y90+Z90*$E$4</f>
        <v>5.401</v>
      </c>
      <c r="AB90" s="111"/>
      <c r="AC90" s="111"/>
      <c r="AD90" s="31"/>
      <c r="AE90" s="31"/>
      <c r="AF90" s="167">
        <v>47</v>
      </c>
      <c r="AG90" s="9"/>
      <c r="AH90" s="9"/>
      <c r="AI90" s="9"/>
      <c r="AJ90" s="108"/>
      <c r="AK90" s="9"/>
      <c r="AL90" s="9"/>
      <c r="AM90" s="9"/>
      <c r="AN90" s="108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79"/>
      <c r="M91" s="4"/>
      <c r="N91" s="24"/>
      <c r="O91" s="143"/>
      <c r="P91" s="117" t="s">
        <v>169</v>
      </c>
      <c r="Q91" s="118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1"/>
      <c r="AD91" s="31"/>
      <c r="AE91" s="31"/>
      <c r="AF91" s="167">
        <v>48</v>
      </c>
      <c r="AG91" s="9"/>
      <c r="AH91" s="9"/>
      <c r="AI91" s="9"/>
      <c r="AJ91" s="125"/>
      <c r="AK91" s="9"/>
      <c r="AL91" s="9"/>
      <c r="AM91" s="9"/>
      <c r="AN91" s="125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79"/>
      <c r="M92" s="4"/>
      <c r="N92" s="24"/>
      <c r="O92" s="143"/>
      <c r="P92" s="138" t="s">
        <v>83</v>
      </c>
      <c r="Q92" s="139" t="s">
        <v>98</v>
      </c>
      <c r="R92" s="122"/>
      <c r="S92" s="33">
        <v>5.028</v>
      </c>
      <c r="T92" s="33">
        <v>2</v>
      </c>
      <c r="U92" s="34">
        <f>S92+T92*$E$4</f>
        <v>5.428</v>
      </c>
      <c r="V92" s="33">
        <v>4.947</v>
      </c>
      <c r="W92" s="33">
        <v>0</v>
      </c>
      <c r="X92" s="34">
        <f>V92+W92*$E$4</f>
        <v>4.947</v>
      </c>
      <c r="Y92" s="33">
        <v>5.072</v>
      </c>
      <c r="Z92" s="33">
        <v>0</v>
      </c>
      <c r="AA92" s="34">
        <f>Y92+Z92*$E$4</f>
        <v>5.072</v>
      </c>
      <c r="AB92" s="111"/>
      <c r="AC92" s="111"/>
      <c r="AD92" s="31"/>
      <c r="AE92" s="31"/>
      <c r="AF92" s="167">
        <v>49</v>
      </c>
      <c r="AG92" s="9"/>
      <c r="AH92" s="9"/>
      <c r="AI92" s="9"/>
      <c r="AJ92" s="125"/>
      <c r="AK92" s="9"/>
      <c r="AL92" s="9"/>
      <c r="AM92" s="9"/>
      <c r="AN92" s="125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79"/>
      <c r="M93" s="4"/>
      <c r="N93" s="24"/>
      <c r="O93" s="143"/>
      <c r="P93" s="140" t="s">
        <v>74</v>
      </c>
      <c r="Q93" s="141" t="s">
        <v>75</v>
      </c>
      <c r="R93" s="119"/>
      <c r="S93" s="33">
        <v>4.971</v>
      </c>
      <c r="T93" s="33">
        <v>0</v>
      </c>
      <c r="U93" s="34">
        <f>S93+T93*$E$4</f>
        <v>4.971</v>
      </c>
      <c r="V93" s="33">
        <v>5.103</v>
      </c>
      <c r="W93" s="33">
        <v>1</v>
      </c>
      <c r="X93" s="34">
        <f>V93+W93*$E$4</f>
        <v>5.303</v>
      </c>
      <c r="Y93" s="33">
        <v>4.913</v>
      </c>
      <c r="Z93" s="33">
        <v>0</v>
      </c>
      <c r="AA93" s="34">
        <f>Y93+Z93*$E$4</f>
        <v>4.913</v>
      </c>
      <c r="AB93" s="111"/>
      <c r="AC93" s="111"/>
      <c r="AD93" s="31"/>
      <c r="AE93" s="31"/>
      <c r="AF93" s="167">
        <v>50</v>
      </c>
      <c r="AG93" s="9"/>
      <c r="AH93" s="9"/>
      <c r="AI93" s="9"/>
      <c r="AJ93" s="125"/>
      <c r="AK93" s="9"/>
      <c r="AL93" s="9"/>
      <c r="AM93" s="9"/>
      <c r="AN93" s="125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79"/>
      <c r="M94" s="4"/>
      <c r="N94" s="24"/>
      <c r="P94" s="1"/>
      <c r="Q94" s="1"/>
      <c r="AD94" s="123"/>
      <c r="AE94" s="124"/>
      <c r="AF94" s="108"/>
      <c r="AG94" s="9"/>
      <c r="AH94" s="9"/>
      <c r="AI94" s="9"/>
      <c r="AJ94" s="125"/>
      <c r="AK94" s="9"/>
      <c r="AL94" s="9"/>
      <c r="AM94" s="9"/>
      <c r="AN94" s="125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79"/>
      <c r="M95" s="4"/>
      <c r="N95" s="24"/>
      <c r="P95" s="1"/>
      <c r="Q95" s="1"/>
      <c r="AD95" s="123"/>
      <c r="AE95" s="124"/>
      <c r="AF95" s="108"/>
      <c r="AG95" s="9"/>
      <c r="AH95" s="9"/>
      <c r="AI95" s="9"/>
      <c r="AJ95" s="125"/>
      <c r="AK95" s="9"/>
      <c r="AL95" s="9"/>
      <c r="AM95" s="9"/>
      <c r="AN95" s="125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79"/>
      <c r="M96" s="4"/>
      <c r="N96" s="24"/>
      <c r="P96" s="1"/>
      <c r="Q96" s="1"/>
      <c r="AD96" s="123"/>
      <c r="AE96" s="124"/>
      <c r="AF96" s="108"/>
      <c r="AG96" s="9"/>
      <c r="AH96" s="9"/>
      <c r="AI96" s="9"/>
      <c r="AJ96" s="125"/>
      <c r="AK96" s="9"/>
      <c r="AL96" s="9"/>
      <c r="AM96" s="9"/>
      <c r="AN96" s="125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79"/>
      <c r="M97" s="4"/>
      <c r="N97" s="24"/>
      <c r="P97" s="1"/>
      <c r="Q97" s="1"/>
      <c r="AD97" s="123"/>
      <c r="AE97" s="124"/>
      <c r="AF97" s="108"/>
      <c r="AG97" s="9"/>
      <c r="AH97" s="9"/>
      <c r="AI97" s="9"/>
      <c r="AJ97" s="125"/>
      <c r="AK97" s="9"/>
      <c r="AL97" s="9"/>
      <c r="AM97" s="9"/>
      <c r="AN97" s="125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79"/>
      <c r="M98" s="4"/>
      <c r="N98" s="24"/>
      <c r="P98" s="1"/>
      <c r="Q98" s="1"/>
      <c r="AD98" s="123"/>
      <c r="AE98" s="124"/>
      <c r="AF98" s="108"/>
      <c r="AG98" s="9"/>
      <c r="AH98" s="9"/>
      <c r="AI98" s="9"/>
      <c r="AJ98" s="125"/>
      <c r="AK98" s="9"/>
      <c r="AL98" s="9"/>
      <c r="AM98" s="9"/>
      <c r="AN98" s="125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79"/>
      <c r="M99" s="4"/>
      <c r="N99" s="24"/>
      <c r="P99" s="1"/>
      <c r="Q99" s="1"/>
      <c r="AD99" s="123"/>
      <c r="AE99" s="124"/>
      <c r="AF99" s="108"/>
      <c r="AG99" s="9"/>
      <c r="AH99" s="9"/>
      <c r="AI99" s="9"/>
      <c r="AJ99" s="125"/>
      <c r="AK99" s="9"/>
      <c r="AL99" s="9"/>
      <c r="AM99" s="9"/>
      <c r="AN99" s="125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79"/>
      <c r="M100" s="4"/>
      <c r="N100" s="24"/>
      <c r="P100" s="1"/>
      <c r="Q100" s="1"/>
      <c r="AD100" s="123"/>
      <c r="AE100" s="124"/>
      <c r="AF100" s="108"/>
      <c r="AG100" s="9"/>
      <c r="AH100" s="9"/>
      <c r="AI100" s="9"/>
      <c r="AJ100" s="125"/>
      <c r="AK100" s="9"/>
      <c r="AL100" s="9"/>
      <c r="AM100" s="9"/>
      <c r="AN100" s="125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79"/>
      <c r="M101" s="4"/>
      <c r="N101" s="24"/>
      <c r="P101" s="1"/>
      <c r="Q101" s="1"/>
      <c r="AD101" s="123"/>
      <c r="AE101" s="124"/>
      <c r="AF101" s="108"/>
      <c r="AG101" s="9"/>
      <c r="AH101" s="9"/>
      <c r="AI101" s="9"/>
      <c r="AJ101" s="125"/>
      <c r="AK101" s="9"/>
      <c r="AL101" s="9"/>
      <c r="AM101" s="9"/>
      <c r="AN101" s="125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79"/>
      <c r="M102" s="4"/>
      <c r="N102" s="24"/>
      <c r="P102" s="1"/>
      <c r="Q102" s="1"/>
      <c r="AD102" s="123"/>
      <c r="AE102" s="124"/>
      <c r="AF102" s="108"/>
      <c r="AG102" s="9"/>
      <c r="AH102" s="9"/>
      <c r="AI102" s="9"/>
      <c r="AJ102" s="125"/>
      <c r="AK102" s="9"/>
      <c r="AL102" s="9"/>
      <c r="AM102" s="9"/>
      <c r="AN102" s="125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79"/>
      <c r="M103" s="4"/>
      <c r="N103" s="24"/>
      <c r="P103" s="1"/>
      <c r="Q103" s="1"/>
      <c r="AD103" s="123"/>
      <c r="AE103" s="124"/>
      <c r="AF103" s="108"/>
      <c r="AG103" s="9"/>
      <c r="AH103" s="9"/>
      <c r="AI103" s="9"/>
      <c r="AJ103" s="125"/>
      <c r="AK103" s="9"/>
      <c r="AL103" s="9"/>
      <c r="AM103" s="9"/>
      <c r="AN103" s="125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79"/>
      <c r="M104" s="4"/>
      <c r="N104" s="24"/>
      <c r="P104" s="1"/>
      <c r="Q104" s="1"/>
      <c r="AD104" s="123"/>
      <c r="AE104" s="124"/>
      <c r="AF104" s="108"/>
      <c r="AG104" s="9"/>
      <c r="AH104" s="9"/>
      <c r="AI104" s="9"/>
      <c r="AJ104" s="125"/>
      <c r="AK104" s="9"/>
      <c r="AL104" s="9"/>
      <c r="AM104" s="9"/>
      <c r="AN104" s="125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79"/>
      <c r="M105" s="4"/>
      <c r="N105" s="24"/>
      <c r="P105" s="1"/>
      <c r="Q105" s="1"/>
      <c r="AD105" s="123"/>
      <c r="AE105" s="124"/>
      <c r="AF105" s="108"/>
      <c r="AG105" s="9"/>
      <c r="AH105" s="9"/>
      <c r="AI105" s="9"/>
      <c r="AJ105" s="125"/>
      <c r="AK105" s="9"/>
      <c r="AL105" s="9"/>
      <c r="AM105" s="9"/>
      <c r="AN105" s="125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79"/>
      <c r="M106" s="4"/>
      <c r="N106" s="24"/>
      <c r="P106" s="1"/>
      <c r="Q106" s="1"/>
      <c r="AD106" s="123"/>
      <c r="AE106" s="124"/>
      <c r="AF106" s="108"/>
      <c r="AG106" s="9"/>
      <c r="AH106" s="9"/>
      <c r="AI106" s="9"/>
      <c r="AJ106" s="125"/>
      <c r="AK106" s="9"/>
      <c r="AL106" s="9"/>
      <c r="AM106" s="9"/>
      <c r="AN106" s="125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79"/>
      <c r="M107" s="4"/>
      <c r="N107" s="24"/>
      <c r="P107" s="1"/>
      <c r="Q107" s="1"/>
      <c r="AD107" s="123"/>
      <c r="AE107" s="124"/>
      <c r="AF107" s="108"/>
      <c r="AG107" s="9"/>
      <c r="AH107" s="9"/>
      <c r="AI107" s="9"/>
      <c r="AJ107" s="125"/>
      <c r="AK107" s="9"/>
      <c r="AL107" s="9"/>
      <c r="AM107" s="9"/>
      <c r="AN107" s="125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79"/>
      <c r="M108" s="4"/>
      <c r="N108" s="24"/>
      <c r="P108" s="1"/>
      <c r="Q108" s="1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ht="1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79"/>
      <c r="M109" s="4"/>
      <c r="N109" s="24"/>
      <c r="P109" s="1"/>
      <c r="Q109" s="1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29" ht="1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79"/>
      <c r="M110" s="4"/>
      <c r="N110" s="24"/>
      <c r="O110" s="127"/>
      <c r="P110" s="137"/>
      <c r="Q110" s="137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79"/>
      <c r="M111" s="4"/>
      <c r="N111" s="24"/>
      <c r="O111" s="127"/>
      <c r="P111" s="180"/>
      <c r="Q111" s="180"/>
      <c r="R111" s="108"/>
      <c r="S111" s="24"/>
      <c r="T111" s="24"/>
      <c r="U111" s="24"/>
      <c r="V111" s="24"/>
      <c r="W111" s="24"/>
      <c r="X111" s="24"/>
      <c r="Y111" s="24"/>
      <c r="Z111" s="24"/>
      <c r="AA111" s="24"/>
      <c r="AB111" s="108"/>
      <c r="AC111" s="24"/>
      <c r="AD111" s="120"/>
      <c r="AE111" s="120"/>
      <c r="AF111" s="108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79"/>
      <c r="M112" s="4"/>
      <c r="N112" s="24"/>
      <c r="O112" s="127"/>
      <c r="P112" s="124"/>
      <c r="Q112" s="135"/>
      <c r="R112" s="108"/>
      <c r="S112" s="9"/>
      <c r="T112" s="9"/>
      <c r="U112" s="9"/>
      <c r="V112" s="9"/>
      <c r="W112" s="9"/>
      <c r="X112" s="9"/>
      <c r="Y112" s="9"/>
      <c r="Z112" s="9"/>
      <c r="AA112" s="9"/>
      <c r="AB112" s="108"/>
      <c r="AC112" s="24"/>
      <c r="AD112" s="121"/>
      <c r="AE112" s="108"/>
      <c r="AF112" s="108"/>
      <c r="AG112" s="9"/>
      <c r="AH112" s="9"/>
      <c r="AI112" s="9"/>
      <c r="AJ112" s="108"/>
      <c r="AK112" s="9"/>
      <c r="AL112" s="9"/>
      <c r="AM112" s="9"/>
      <c r="AN112" s="108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79"/>
      <c r="M113" s="4"/>
      <c r="N113" s="24"/>
      <c r="O113" s="127"/>
      <c r="P113" s="123"/>
      <c r="Q113" s="124"/>
      <c r="R113" s="125"/>
      <c r="S113" s="9"/>
      <c r="T113" s="9"/>
      <c r="U113" s="9"/>
      <c r="V113" s="9"/>
      <c r="W113" s="9"/>
      <c r="X113" s="9"/>
      <c r="Y113" s="9"/>
      <c r="Z113" s="9"/>
      <c r="AA113" s="9"/>
      <c r="AB113" s="108"/>
      <c r="AC113" s="24"/>
      <c r="AD113" s="123"/>
      <c r="AE113" s="124"/>
      <c r="AF113" s="125"/>
      <c r="AG113" s="9"/>
      <c r="AH113" s="9"/>
      <c r="AI113" s="9"/>
      <c r="AJ113" s="125"/>
      <c r="AK113" s="9"/>
      <c r="AL113" s="9"/>
      <c r="AM113" s="9"/>
      <c r="AN113" s="125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79"/>
      <c r="M114" s="4"/>
      <c r="N114" s="24"/>
      <c r="O114" s="127"/>
      <c r="P114" s="123"/>
      <c r="Q114" s="124"/>
      <c r="R114" s="125"/>
      <c r="S114" s="125"/>
      <c r="T114" s="130"/>
      <c r="U114" s="131"/>
      <c r="V114" s="125"/>
      <c r="W114" s="130"/>
      <c r="X114" s="131"/>
      <c r="Y114" s="125"/>
      <c r="Z114" s="130"/>
      <c r="AA114" s="131"/>
      <c r="AB114" s="108"/>
      <c r="AC114" s="24"/>
      <c r="AD114" s="123"/>
      <c r="AE114" s="124"/>
      <c r="AF114" s="125"/>
      <c r="AG114" s="125"/>
      <c r="AH114" s="130"/>
      <c r="AI114" s="131"/>
      <c r="AJ114" s="125"/>
      <c r="AK114" s="125"/>
      <c r="AL114" s="130"/>
      <c r="AM114" s="131"/>
      <c r="AN114" s="125"/>
      <c r="AO114" s="125"/>
      <c r="AP114" s="130"/>
      <c r="AQ114" s="131"/>
    </row>
    <row r="115" spans="1:43" ht="1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79"/>
      <c r="M115" s="4"/>
      <c r="N115" s="24"/>
      <c r="O115" s="127"/>
      <c r="P115" s="180"/>
      <c r="Q115" s="180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24"/>
      <c r="AD115" s="120"/>
      <c r="AE115" s="120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</row>
    <row r="116" spans="1:43" ht="1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79"/>
      <c r="M116" s="4"/>
      <c r="N116" s="24"/>
      <c r="O116" s="127"/>
      <c r="P116" s="124"/>
      <c r="Q116" s="135"/>
      <c r="R116" s="108"/>
      <c r="S116" s="9"/>
      <c r="T116" s="9"/>
      <c r="U116" s="9"/>
      <c r="V116" s="9"/>
      <c r="W116" s="9"/>
      <c r="X116" s="9"/>
      <c r="Y116" s="9"/>
      <c r="Z116" s="9"/>
      <c r="AA116" s="9"/>
      <c r="AB116" s="108"/>
      <c r="AC116" s="24"/>
      <c r="AD116" s="121"/>
      <c r="AE116" s="108"/>
      <c r="AF116" s="108"/>
      <c r="AG116" s="9"/>
      <c r="AH116" s="9"/>
      <c r="AI116" s="9"/>
      <c r="AJ116" s="108"/>
      <c r="AK116" s="9"/>
      <c r="AL116" s="9"/>
      <c r="AM116" s="9"/>
      <c r="AN116" s="108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79"/>
      <c r="M117" s="4"/>
      <c r="N117" s="24"/>
      <c r="O117" s="127"/>
      <c r="P117" s="123"/>
      <c r="Q117" s="124"/>
      <c r="R117" s="125"/>
      <c r="S117" s="9"/>
      <c r="T117" s="9"/>
      <c r="U117" s="9"/>
      <c r="V117" s="9"/>
      <c r="W117" s="9"/>
      <c r="X117" s="9"/>
      <c r="Y117" s="9"/>
      <c r="Z117" s="9"/>
      <c r="AA117" s="9"/>
      <c r="AB117" s="108"/>
      <c r="AC117" s="24"/>
      <c r="AD117" s="123"/>
      <c r="AE117" s="124"/>
      <c r="AF117" s="125"/>
      <c r="AG117" s="9"/>
      <c r="AH117" s="9"/>
      <c r="AI117" s="9"/>
      <c r="AJ117" s="125"/>
      <c r="AK117" s="9"/>
      <c r="AL117" s="9"/>
      <c r="AM117" s="9"/>
      <c r="AN117" s="125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79"/>
      <c r="M118" s="4"/>
      <c r="N118" s="24"/>
      <c r="O118" s="127"/>
      <c r="P118" s="123"/>
      <c r="Q118" s="124"/>
      <c r="R118" s="125"/>
      <c r="S118" s="125"/>
      <c r="T118" s="130"/>
      <c r="U118" s="131"/>
      <c r="V118" s="125"/>
      <c r="W118" s="130"/>
      <c r="X118" s="131"/>
      <c r="Y118" s="125"/>
      <c r="Z118" s="130"/>
      <c r="AA118" s="131"/>
      <c r="AB118" s="108"/>
      <c r="AC118" s="24"/>
      <c r="AD118" s="108"/>
      <c r="AE118" s="108"/>
      <c r="AF118" s="108"/>
      <c r="AG118" s="108"/>
      <c r="AH118" s="130"/>
      <c r="AI118" s="131"/>
      <c r="AJ118" s="125"/>
      <c r="AK118" s="125"/>
      <c r="AL118" s="130"/>
      <c r="AM118" s="131"/>
      <c r="AN118" s="125"/>
      <c r="AO118" s="125"/>
      <c r="AP118" s="130"/>
      <c r="AQ118" s="130"/>
    </row>
    <row r="119" spans="1:43" ht="1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79"/>
      <c r="M119" s="4"/>
      <c r="N119" s="24"/>
      <c r="O119" s="127"/>
      <c r="P119" s="180"/>
      <c r="Q119" s="180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24"/>
      <c r="AD119" s="120"/>
      <c r="AE119" s="120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</row>
    <row r="120" spans="1:43" ht="1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79"/>
      <c r="M120" s="4"/>
      <c r="N120" s="24"/>
      <c r="O120" s="127"/>
      <c r="P120" s="124"/>
      <c r="Q120" s="135"/>
      <c r="R120" s="108"/>
      <c r="S120" s="9"/>
      <c r="T120" s="9"/>
      <c r="U120" s="9"/>
      <c r="V120" s="9"/>
      <c r="W120" s="9"/>
      <c r="X120" s="9"/>
      <c r="Y120" s="9"/>
      <c r="Z120" s="9"/>
      <c r="AA120" s="9"/>
      <c r="AB120" s="108"/>
      <c r="AC120" s="24"/>
      <c r="AD120" s="121"/>
      <c r="AE120" s="108"/>
      <c r="AF120" s="108"/>
      <c r="AG120" s="9"/>
      <c r="AH120" s="9"/>
      <c r="AI120" s="9"/>
      <c r="AJ120" s="108"/>
      <c r="AK120" s="9"/>
      <c r="AL120" s="9"/>
      <c r="AM120" s="9"/>
      <c r="AN120" s="108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79"/>
      <c r="M121" s="4"/>
      <c r="N121" s="24"/>
      <c r="O121" s="127"/>
      <c r="P121" s="123"/>
      <c r="Q121" s="124"/>
      <c r="R121" s="125"/>
      <c r="S121" s="9"/>
      <c r="T121" s="9"/>
      <c r="U121" s="9"/>
      <c r="V121" s="9"/>
      <c r="W121" s="9"/>
      <c r="X121" s="9"/>
      <c r="Y121" s="9"/>
      <c r="Z121" s="9"/>
      <c r="AA121" s="9"/>
      <c r="AB121" s="108"/>
      <c r="AC121" s="24"/>
      <c r="AD121" s="123"/>
      <c r="AE121" s="124"/>
      <c r="AF121" s="108"/>
      <c r="AG121" s="9"/>
      <c r="AH121" s="9"/>
      <c r="AI121" s="9"/>
      <c r="AJ121" s="125"/>
      <c r="AK121" s="9"/>
      <c r="AL121" s="9"/>
      <c r="AM121" s="9"/>
      <c r="AN121" s="125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79"/>
      <c r="M122" s="4"/>
      <c r="N122" s="24"/>
      <c r="O122" s="127"/>
      <c r="P122" s="135"/>
      <c r="Q122" s="135"/>
      <c r="R122" s="108"/>
      <c r="S122" s="125"/>
      <c r="T122" s="130"/>
      <c r="U122" s="131"/>
      <c r="V122" s="125"/>
      <c r="W122" s="130"/>
      <c r="X122" s="131"/>
      <c r="Y122" s="125"/>
      <c r="Z122" s="130"/>
      <c r="AA122" s="131"/>
      <c r="AB122" s="108"/>
      <c r="AC122" s="24"/>
      <c r="AD122" s="123"/>
      <c r="AE122" s="124"/>
      <c r="AF122" s="108"/>
      <c r="AG122" s="125"/>
      <c r="AH122" s="130"/>
      <c r="AI122" s="131"/>
      <c r="AJ122" s="108"/>
      <c r="AK122" s="125"/>
      <c r="AL122" s="130"/>
      <c r="AM122" s="131"/>
      <c r="AN122" s="108"/>
      <c r="AO122" s="125"/>
      <c r="AP122" s="130"/>
      <c r="AQ122" s="131"/>
    </row>
    <row r="123" spans="1:43" ht="1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79"/>
      <c r="M123" s="4"/>
      <c r="N123" s="24"/>
      <c r="O123" s="127"/>
      <c r="P123" s="180"/>
      <c r="Q123" s="180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24"/>
      <c r="AD123" s="120"/>
      <c r="AE123" s="120"/>
      <c r="AF123" s="125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</row>
    <row r="124" spans="1:43" ht="1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79"/>
      <c r="M124" s="4"/>
      <c r="N124" s="24"/>
      <c r="O124" s="127"/>
      <c r="P124" s="124"/>
      <c r="Q124" s="135"/>
      <c r="R124" s="108"/>
      <c r="S124" s="9"/>
      <c r="T124" s="9"/>
      <c r="U124" s="9"/>
      <c r="V124" s="9"/>
      <c r="W124" s="9"/>
      <c r="X124" s="9"/>
      <c r="Y124" s="9"/>
      <c r="Z124" s="9"/>
      <c r="AA124" s="9"/>
      <c r="AB124" s="108"/>
      <c r="AC124" s="24"/>
      <c r="AD124" s="121"/>
      <c r="AE124" s="108"/>
      <c r="AF124" s="125"/>
      <c r="AG124" s="9"/>
      <c r="AH124" s="9"/>
      <c r="AI124" s="9"/>
      <c r="AJ124" s="108"/>
      <c r="AK124" s="9"/>
      <c r="AL124" s="9"/>
      <c r="AM124" s="9"/>
      <c r="AN124" s="108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79"/>
      <c r="M125" s="4"/>
      <c r="N125" s="24"/>
      <c r="O125" s="127"/>
      <c r="P125" s="123"/>
      <c r="Q125" s="124"/>
      <c r="R125" s="125"/>
      <c r="S125" s="9"/>
      <c r="T125" s="9"/>
      <c r="U125" s="9"/>
      <c r="V125" s="9"/>
      <c r="W125" s="9"/>
      <c r="X125" s="9"/>
      <c r="Y125" s="9"/>
      <c r="Z125" s="9"/>
      <c r="AA125" s="9"/>
      <c r="AB125" s="108"/>
      <c r="AC125" s="24"/>
      <c r="AD125" s="123"/>
      <c r="AE125" s="124"/>
      <c r="AF125" s="108"/>
      <c r="AG125" s="9"/>
      <c r="AH125" s="9"/>
      <c r="AI125" s="9"/>
      <c r="AJ125" s="125"/>
      <c r="AK125" s="9"/>
      <c r="AL125" s="9"/>
      <c r="AM125" s="9"/>
      <c r="AN125" s="125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79"/>
      <c r="M126" s="4"/>
      <c r="N126" s="24"/>
      <c r="O126" s="127"/>
      <c r="P126" s="135"/>
      <c r="Q126" s="135"/>
      <c r="R126" s="108"/>
      <c r="S126" s="108"/>
      <c r="T126" s="130"/>
      <c r="U126" s="131"/>
      <c r="V126" s="125"/>
      <c r="W126" s="130"/>
      <c r="X126" s="131"/>
      <c r="Y126" s="125"/>
      <c r="Z126" s="130"/>
      <c r="AA126" s="130"/>
      <c r="AB126" s="130"/>
      <c r="AC126" s="130"/>
      <c r="AD126" s="123"/>
      <c r="AE126" s="124"/>
      <c r="AF126" s="108"/>
      <c r="AG126" s="9"/>
      <c r="AH126" s="9"/>
      <c r="AI126" s="9"/>
      <c r="AJ126" s="125"/>
      <c r="AK126" s="9"/>
      <c r="AL126" s="9"/>
      <c r="AM126" s="9"/>
      <c r="AN126" s="125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79"/>
      <c r="M127" s="4"/>
      <c r="N127" s="24"/>
      <c r="O127" s="127"/>
      <c r="P127" s="124"/>
      <c r="Q127" s="124"/>
      <c r="R127" s="108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23"/>
      <c r="AE127" s="124"/>
      <c r="AF127" s="108"/>
      <c r="AG127" s="9"/>
      <c r="AH127" s="9"/>
      <c r="AI127" s="9"/>
      <c r="AJ127" s="125"/>
      <c r="AK127" s="9"/>
      <c r="AL127" s="9"/>
      <c r="AM127" s="9"/>
      <c r="AN127" s="125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79"/>
      <c r="M128" s="4"/>
      <c r="N128" s="24"/>
      <c r="O128" s="127"/>
      <c r="P128" s="124"/>
      <c r="Q128" s="135"/>
      <c r="R128" s="108"/>
      <c r="S128" s="9"/>
      <c r="T128" s="9"/>
      <c r="U128" s="9"/>
      <c r="V128" s="9"/>
      <c r="W128" s="9"/>
      <c r="X128" s="9"/>
      <c r="Y128" s="9"/>
      <c r="Z128" s="9"/>
      <c r="AA128" s="9"/>
      <c r="AB128" s="108"/>
      <c r="AC128" s="24"/>
      <c r="AD128" s="123"/>
      <c r="AE128" s="124"/>
      <c r="AF128" s="108"/>
      <c r="AG128" s="9"/>
      <c r="AH128" s="9"/>
      <c r="AI128" s="9"/>
      <c r="AJ128" s="125"/>
      <c r="AK128" s="9"/>
      <c r="AL128" s="9"/>
      <c r="AM128" s="9"/>
      <c r="AN128" s="125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79"/>
      <c r="M129" s="4"/>
      <c r="N129" s="24"/>
      <c r="O129" s="127"/>
      <c r="P129" s="123"/>
      <c r="Q129" s="124"/>
      <c r="R129" s="125"/>
      <c r="S129" s="9"/>
      <c r="T129" s="9"/>
      <c r="U129" s="9"/>
      <c r="V129" s="9"/>
      <c r="W129" s="9"/>
      <c r="X129" s="9"/>
      <c r="Y129" s="9"/>
      <c r="Z129" s="9"/>
      <c r="AA129" s="9"/>
      <c r="AB129" s="108"/>
      <c r="AC129" s="24"/>
      <c r="AD129" s="123"/>
      <c r="AE129" s="124"/>
      <c r="AF129" s="108"/>
      <c r="AG129" s="9"/>
      <c r="AH129" s="9"/>
      <c r="AI129" s="9"/>
      <c r="AJ129" s="125"/>
      <c r="AK129" s="9"/>
      <c r="AL129" s="9"/>
      <c r="AM129" s="9"/>
      <c r="AN129" s="125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79"/>
      <c r="M130" s="4"/>
      <c r="N130" s="24"/>
      <c r="O130" s="127"/>
      <c r="P130" s="123"/>
      <c r="Q130" s="124"/>
      <c r="R130" s="125"/>
      <c r="S130" s="125"/>
      <c r="T130" s="130"/>
      <c r="U130" s="131"/>
      <c r="V130" s="125"/>
      <c r="W130" s="130"/>
      <c r="X130" s="131"/>
      <c r="Y130" s="125"/>
      <c r="Z130" s="130"/>
      <c r="AA130" s="131"/>
      <c r="AB130" s="108"/>
      <c r="AC130" s="24"/>
      <c r="AD130" s="123"/>
      <c r="AE130" s="124"/>
      <c r="AF130" s="108"/>
      <c r="AG130" s="9"/>
      <c r="AH130" s="9"/>
      <c r="AI130" s="9"/>
      <c r="AJ130" s="125"/>
      <c r="AK130" s="9"/>
      <c r="AL130" s="9"/>
      <c r="AM130" s="9"/>
      <c r="AN130" s="125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79"/>
      <c r="M131" s="4"/>
      <c r="N131" s="24"/>
      <c r="O131" s="127"/>
      <c r="P131" s="124"/>
      <c r="Q131" s="124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23"/>
      <c r="AE131" s="124"/>
      <c r="AF131" s="108"/>
      <c r="AG131" s="9"/>
      <c r="AH131" s="9"/>
      <c r="AI131" s="9"/>
      <c r="AJ131" s="125"/>
      <c r="AK131" s="9"/>
      <c r="AL131" s="9"/>
      <c r="AM131" s="9"/>
      <c r="AN131" s="125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79"/>
      <c r="M132" s="4"/>
      <c r="N132" s="24"/>
      <c r="O132" s="127"/>
      <c r="P132" s="124"/>
      <c r="Q132" s="135"/>
      <c r="R132" s="108"/>
      <c r="S132" s="9"/>
      <c r="T132" s="9"/>
      <c r="U132" s="9"/>
      <c r="V132" s="9"/>
      <c r="W132" s="9"/>
      <c r="X132" s="9"/>
      <c r="Y132" s="9"/>
      <c r="Z132" s="9"/>
      <c r="AA132" s="9"/>
      <c r="AB132" s="108"/>
      <c r="AC132" s="108"/>
      <c r="AD132" s="123"/>
      <c r="AE132" s="124"/>
      <c r="AF132" s="108"/>
      <c r="AG132" s="9"/>
      <c r="AH132" s="9"/>
      <c r="AI132" s="9"/>
      <c r="AJ132" s="125"/>
      <c r="AK132" s="9"/>
      <c r="AL132" s="9"/>
      <c r="AM132" s="9"/>
      <c r="AN132" s="125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79"/>
      <c r="M133" s="4"/>
      <c r="N133" s="24"/>
      <c r="O133" s="127"/>
      <c r="P133" s="123"/>
      <c r="Q133" s="124"/>
      <c r="R133" s="125"/>
      <c r="S133" s="9"/>
      <c r="T133" s="9"/>
      <c r="U133" s="9"/>
      <c r="V133" s="9"/>
      <c r="W133" s="9"/>
      <c r="X133" s="9"/>
      <c r="Y133" s="9"/>
      <c r="Z133" s="9"/>
      <c r="AA133" s="9"/>
      <c r="AB133" s="108"/>
      <c r="AC133" s="108"/>
      <c r="AD133" s="123"/>
      <c r="AE133" s="124"/>
      <c r="AF133" s="108"/>
      <c r="AG133" s="9"/>
      <c r="AH133" s="9"/>
      <c r="AI133" s="9"/>
      <c r="AJ133" s="125"/>
      <c r="AK133" s="9"/>
      <c r="AL133" s="9"/>
      <c r="AM133" s="9"/>
      <c r="AN133" s="125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79"/>
      <c r="M134" s="4"/>
      <c r="N134" s="24"/>
      <c r="O134" s="127"/>
      <c r="P134" s="135"/>
      <c r="Q134" s="135"/>
      <c r="R134" s="108"/>
      <c r="S134" s="108"/>
      <c r="T134" s="130"/>
      <c r="U134" s="131"/>
      <c r="V134" s="125"/>
      <c r="W134" s="130"/>
      <c r="X134" s="131"/>
      <c r="Y134" s="125"/>
      <c r="Z134" s="130"/>
      <c r="AA134" s="130"/>
      <c r="AB134" s="130"/>
      <c r="AC134" s="24"/>
      <c r="AD134" s="123"/>
      <c r="AE134" s="124"/>
      <c r="AF134" s="108"/>
      <c r="AG134" s="9"/>
      <c r="AH134" s="9"/>
      <c r="AI134" s="9"/>
      <c r="AJ134" s="125"/>
      <c r="AK134" s="9"/>
      <c r="AL134" s="9"/>
      <c r="AM134" s="9"/>
      <c r="AN134" s="125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79"/>
      <c r="M135" s="4"/>
      <c r="N135" s="24"/>
      <c r="O135" s="127"/>
      <c r="P135" s="124"/>
      <c r="Q135" s="124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20"/>
      <c r="AD135" s="123"/>
      <c r="AE135" s="124"/>
      <c r="AF135" s="108"/>
      <c r="AG135" s="9"/>
      <c r="AH135" s="9"/>
      <c r="AI135" s="9"/>
      <c r="AJ135" s="125"/>
      <c r="AK135" s="9"/>
      <c r="AL135" s="9"/>
      <c r="AM135" s="9"/>
      <c r="AN135" s="125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79"/>
      <c r="M136" s="4"/>
      <c r="N136" s="24"/>
      <c r="O136" s="127"/>
      <c r="P136" s="124"/>
      <c r="Q136" s="135"/>
      <c r="R136" s="108"/>
      <c r="S136" s="9"/>
      <c r="T136" s="9"/>
      <c r="U136" s="9"/>
      <c r="V136" s="9"/>
      <c r="W136" s="9"/>
      <c r="X136" s="9"/>
      <c r="Y136" s="9"/>
      <c r="Z136" s="9"/>
      <c r="AA136" s="9"/>
      <c r="AB136" s="108"/>
      <c r="AC136" s="136"/>
      <c r="AD136" s="123"/>
      <c r="AE136" s="124"/>
      <c r="AF136" s="108"/>
      <c r="AG136" s="9"/>
      <c r="AH136" s="9"/>
      <c r="AI136" s="9"/>
      <c r="AJ136" s="125"/>
      <c r="AK136" s="9"/>
      <c r="AL136" s="9"/>
      <c r="AM136" s="9"/>
      <c r="AN136" s="125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79"/>
      <c r="M137" s="4"/>
      <c r="N137" s="24"/>
      <c r="O137" s="127"/>
      <c r="P137" s="123"/>
      <c r="Q137" s="124"/>
      <c r="R137" s="108"/>
      <c r="S137" s="9"/>
      <c r="T137" s="9"/>
      <c r="U137" s="9"/>
      <c r="V137" s="9"/>
      <c r="W137" s="9"/>
      <c r="X137" s="9"/>
      <c r="Y137" s="9"/>
      <c r="Z137" s="9"/>
      <c r="AA137" s="9"/>
      <c r="AB137" s="108"/>
      <c r="AC137" s="136"/>
      <c r="AD137" s="123"/>
      <c r="AE137" s="124"/>
      <c r="AF137" s="108"/>
      <c r="AG137" s="9"/>
      <c r="AH137" s="9"/>
      <c r="AI137" s="9"/>
      <c r="AJ137" s="125"/>
      <c r="AK137" s="9"/>
      <c r="AL137" s="9"/>
      <c r="AM137" s="9"/>
      <c r="AN137" s="125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79"/>
      <c r="M138" s="4"/>
      <c r="N138" s="24"/>
      <c r="O138" s="127"/>
      <c r="P138" s="123"/>
      <c r="Q138" s="124"/>
      <c r="R138" s="108"/>
      <c r="S138" s="125"/>
      <c r="T138" s="130"/>
      <c r="U138" s="131"/>
      <c r="V138" s="125"/>
      <c r="W138" s="130"/>
      <c r="X138" s="131"/>
      <c r="Y138" s="125"/>
      <c r="Z138" s="130"/>
      <c r="AA138" s="131"/>
      <c r="AB138" s="108"/>
      <c r="AC138" s="136"/>
      <c r="AD138" s="123"/>
      <c r="AE138" s="124"/>
      <c r="AF138" s="108"/>
      <c r="AG138" s="9"/>
      <c r="AH138" s="9"/>
      <c r="AI138" s="9"/>
      <c r="AJ138" s="125"/>
      <c r="AK138" s="9"/>
      <c r="AL138" s="9"/>
      <c r="AM138" s="9"/>
      <c r="AN138" s="125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79"/>
      <c r="M139" s="4"/>
      <c r="N139" s="24"/>
      <c r="O139" s="127"/>
      <c r="P139" s="124"/>
      <c r="Q139" s="124"/>
      <c r="R139" s="125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23"/>
      <c r="AE139" s="124"/>
      <c r="AF139" s="108"/>
      <c r="AG139" s="9"/>
      <c r="AH139" s="9"/>
      <c r="AI139" s="9"/>
      <c r="AJ139" s="125"/>
      <c r="AK139" s="9"/>
      <c r="AL139" s="9"/>
      <c r="AM139" s="9"/>
      <c r="AN139" s="125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79"/>
      <c r="M140" s="4"/>
      <c r="N140" s="24"/>
      <c r="O140" s="127"/>
      <c r="P140" s="124"/>
      <c r="Q140" s="135"/>
      <c r="R140" s="125"/>
      <c r="S140" s="9"/>
      <c r="T140" s="9"/>
      <c r="U140" s="9"/>
      <c r="V140" s="9"/>
      <c r="W140" s="9"/>
      <c r="X140" s="9"/>
      <c r="Y140" s="9"/>
      <c r="Z140" s="9"/>
      <c r="AA140" s="9"/>
      <c r="AB140" s="108"/>
      <c r="AC140" s="108"/>
      <c r="AD140" s="123"/>
      <c r="AE140" s="124"/>
      <c r="AF140" s="108"/>
      <c r="AG140" s="9"/>
      <c r="AH140" s="9"/>
      <c r="AI140" s="9"/>
      <c r="AJ140" s="125"/>
      <c r="AK140" s="9"/>
      <c r="AL140" s="9"/>
      <c r="AM140" s="9"/>
      <c r="AN140" s="125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79"/>
      <c r="M141" s="4"/>
      <c r="N141" s="24"/>
      <c r="O141" s="127"/>
      <c r="P141" s="123"/>
      <c r="Q141" s="124"/>
      <c r="R141" s="108"/>
      <c r="S141" s="9"/>
      <c r="T141" s="9"/>
      <c r="U141" s="9"/>
      <c r="V141" s="9"/>
      <c r="W141" s="9"/>
      <c r="X141" s="9"/>
      <c r="Y141" s="9"/>
      <c r="Z141" s="9"/>
      <c r="AA141" s="9"/>
      <c r="AB141" s="108"/>
      <c r="AC141" s="108"/>
      <c r="AD141" s="123"/>
      <c r="AE141" s="124"/>
      <c r="AF141" s="108"/>
      <c r="AG141" s="9"/>
      <c r="AH141" s="9"/>
      <c r="AI141" s="9"/>
      <c r="AJ141" s="125"/>
      <c r="AK141" s="9"/>
      <c r="AL141" s="9"/>
      <c r="AM141" s="9"/>
      <c r="AN141" s="125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79"/>
      <c r="M142" s="4"/>
      <c r="N142" s="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</row>
    <row r="143" spans="1:43" ht="1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79"/>
      <c r="M143" s="4"/>
      <c r="N143" s="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</row>
    <row r="144" spans="1:29" ht="1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79"/>
      <c r="M144" s="4"/>
      <c r="N144" s="24"/>
      <c r="O144" s="102"/>
      <c r="P144" s="137"/>
      <c r="Q144" s="137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79"/>
      <c r="M145" s="4"/>
      <c r="N145" s="24"/>
      <c r="O145" s="108"/>
      <c r="P145" s="180"/>
      <c r="Q145" s="180"/>
      <c r="R145" s="108"/>
      <c r="S145" s="24"/>
      <c r="T145" s="24"/>
      <c r="U145" s="24"/>
      <c r="V145" s="24"/>
      <c r="W145" s="24"/>
      <c r="X145" s="24"/>
      <c r="Y145" s="24"/>
      <c r="Z145" s="24"/>
      <c r="AA145" s="24"/>
      <c r="AB145" s="108"/>
      <c r="AC145" s="24"/>
      <c r="AD145" s="120"/>
      <c r="AE145" s="120"/>
      <c r="AF145" s="108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79"/>
      <c r="M146" s="4"/>
      <c r="N146" s="24"/>
      <c r="O146" s="108"/>
      <c r="P146" s="124"/>
      <c r="Q146" s="135"/>
      <c r="R146" s="108"/>
      <c r="S146" s="9"/>
      <c r="T146" s="9"/>
      <c r="U146" s="9"/>
      <c r="V146" s="9"/>
      <c r="W146" s="9"/>
      <c r="X146" s="9"/>
      <c r="Y146" s="9"/>
      <c r="Z146" s="9"/>
      <c r="AA146" s="9"/>
      <c r="AB146" s="108"/>
      <c r="AC146" s="24"/>
      <c r="AD146" s="121"/>
      <c r="AE146" s="108"/>
      <c r="AF146" s="108"/>
      <c r="AG146" s="9"/>
      <c r="AH146" s="9"/>
      <c r="AI146" s="9"/>
      <c r="AJ146" s="108"/>
      <c r="AK146" s="9"/>
      <c r="AL146" s="9"/>
      <c r="AM146" s="9"/>
      <c r="AN146" s="108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79"/>
      <c r="M147" s="4"/>
      <c r="N147" s="24"/>
      <c r="O147" s="108"/>
      <c r="P147" s="123"/>
      <c r="Q147" s="124"/>
      <c r="R147" s="125"/>
      <c r="S147" s="9"/>
      <c r="T147" s="9"/>
      <c r="U147" s="9"/>
      <c r="V147" s="9"/>
      <c r="W147" s="9"/>
      <c r="X147" s="9"/>
      <c r="Y147" s="9"/>
      <c r="Z147" s="9"/>
      <c r="AA147" s="9"/>
      <c r="AB147" s="108"/>
      <c r="AC147" s="24"/>
      <c r="AD147" s="123"/>
      <c r="AE147" s="124"/>
      <c r="AF147" s="125"/>
      <c r="AG147" s="9"/>
      <c r="AH147" s="9"/>
      <c r="AI147" s="9"/>
      <c r="AJ147" s="125"/>
      <c r="AK147" s="9"/>
      <c r="AL147" s="9"/>
      <c r="AM147" s="9"/>
      <c r="AN147" s="125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79"/>
      <c r="M148" s="4"/>
      <c r="N148" s="24"/>
      <c r="O148" s="108"/>
      <c r="P148" s="123"/>
      <c r="Q148" s="124"/>
      <c r="R148" s="125"/>
      <c r="S148" s="125"/>
      <c r="T148" s="130"/>
      <c r="U148" s="131"/>
      <c r="V148" s="125"/>
      <c r="W148" s="130"/>
      <c r="X148" s="131"/>
      <c r="Y148" s="125"/>
      <c r="Z148" s="130"/>
      <c r="AA148" s="131"/>
      <c r="AB148" s="108"/>
      <c r="AC148" s="24"/>
      <c r="AD148" s="123"/>
      <c r="AE148" s="124"/>
      <c r="AF148" s="125"/>
      <c r="AG148" s="125"/>
      <c r="AH148" s="130"/>
      <c r="AI148" s="131"/>
      <c r="AJ148" s="125"/>
      <c r="AK148" s="125"/>
      <c r="AL148" s="130"/>
      <c r="AM148" s="131"/>
      <c r="AN148" s="125"/>
      <c r="AO148" s="125"/>
      <c r="AP148" s="130"/>
      <c r="AQ148" s="131"/>
    </row>
    <row r="149" spans="1:43" ht="1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79"/>
      <c r="M149" s="4"/>
      <c r="N149" s="24"/>
      <c r="O149" s="108"/>
      <c r="P149" s="180"/>
      <c r="Q149" s="180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24"/>
      <c r="AD149" s="120"/>
      <c r="AE149" s="120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</row>
    <row r="150" spans="1:43" ht="1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79"/>
      <c r="M150" s="4"/>
      <c r="N150" s="24"/>
      <c r="O150" s="108"/>
      <c r="P150" s="124"/>
      <c r="Q150" s="135"/>
      <c r="R150" s="108"/>
      <c r="S150" s="9"/>
      <c r="T150" s="9"/>
      <c r="U150" s="9"/>
      <c r="V150" s="9"/>
      <c r="W150" s="9"/>
      <c r="X150" s="9"/>
      <c r="Y150" s="9"/>
      <c r="Z150" s="9"/>
      <c r="AA150" s="9"/>
      <c r="AB150" s="108"/>
      <c r="AC150" s="24"/>
      <c r="AD150" s="121"/>
      <c r="AE150" s="108"/>
      <c r="AF150" s="108"/>
      <c r="AG150" s="9"/>
      <c r="AH150" s="9"/>
      <c r="AI150" s="9"/>
      <c r="AJ150" s="108"/>
      <c r="AK150" s="9"/>
      <c r="AL150" s="9"/>
      <c r="AM150" s="9"/>
      <c r="AN150" s="108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79"/>
      <c r="M151" s="4"/>
      <c r="N151" s="24"/>
      <c r="O151" s="108"/>
      <c r="P151" s="123"/>
      <c r="Q151" s="124"/>
      <c r="R151" s="125"/>
      <c r="S151" s="9"/>
      <c r="T151" s="9"/>
      <c r="U151" s="9"/>
      <c r="V151" s="9"/>
      <c r="W151" s="9"/>
      <c r="X151" s="9"/>
      <c r="Y151" s="9"/>
      <c r="Z151" s="9"/>
      <c r="AA151" s="9"/>
      <c r="AB151" s="108"/>
      <c r="AC151" s="24"/>
      <c r="AD151" s="123"/>
      <c r="AE151" s="124"/>
      <c r="AF151" s="125"/>
      <c r="AG151" s="9"/>
      <c r="AH151" s="9"/>
      <c r="AI151" s="9"/>
      <c r="AJ151" s="125"/>
      <c r="AK151" s="9"/>
      <c r="AL151" s="9"/>
      <c r="AM151" s="9"/>
      <c r="AN151" s="125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79"/>
      <c r="M152" s="4"/>
      <c r="N152" s="24"/>
      <c r="O152" s="108"/>
      <c r="P152" s="123"/>
      <c r="Q152" s="124"/>
      <c r="R152" s="125"/>
      <c r="S152" s="125"/>
      <c r="T152" s="130"/>
      <c r="U152" s="131"/>
      <c r="V152" s="125"/>
      <c r="W152" s="130"/>
      <c r="X152" s="131"/>
      <c r="Y152" s="125"/>
      <c r="Z152" s="130"/>
      <c r="AA152" s="131"/>
      <c r="AB152" s="108"/>
      <c r="AC152" s="24"/>
      <c r="AD152" s="108"/>
      <c r="AE152" s="108"/>
      <c r="AF152" s="108"/>
      <c r="AG152" s="108"/>
      <c r="AH152" s="130"/>
      <c r="AI152" s="131"/>
      <c r="AJ152" s="125"/>
      <c r="AK152" s="125"/>
      <c r="AL152" s="130"/>
      <c r="AM152" s="131"/>
      <c r="AN152" s="125"/>
      <c r="AO152" s="125"/>
      <c r="AP152" s="130"/>
      <c r="AQ152" s="130"/>
    </row>
    <row r="153" spans="1:43" ht="1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79"/>
      <c r="M153" s="4"/>
      <c r="N153" s="24"/>
      <c r="O153" s="108"/>
      <c r="P153" s="180"/>
      <c r="Q153" s="180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24"/>
      <c r="AD153" s="120"/>
      <c r="AE153" s="120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</row>
    <row r="154" spans="1:43" ht="1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79"/>
      <c r="M154" s="4"/>
      <c r="N154" s="24"/>
      <c r="O154" s="108"/>
      <c r="P154" s="124"/>
      <c r="Q154" s="135"/>
      <c r="R154" s="108"/>
      <c r="S154" s="9"/>
      <c r="T154" s="9"/>
      <c r="U154" s="9"/>
      <c r="V154" s="9"/>
      <c r="W154" s="9"/>
      <c r="X154" s="9"/>
      <c r="Y154" s="9"/>
      <c r="Z154" s="9"/>
      <c r="AA154" s="9"/>
      <c r="AB154" s="108"/>
      <c r="AC154" s="24"/>
      <c r="AD154" s="121"/>
      <c r="AE154" s="108"/>
      <c r="AF154" s="108"/>
      <c r="AG154" s="9"/>
      <c r="AH154" s="9"/>
      <c r="AI154" s="9"/>
      <c r="AJ154" s="108"/>
      <c r="AK154" s="9"/>
      <c r="AL154" s="9"/>
      <c r="AM154" s="9"/>
      <c r="AN154" s="108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79"/>
      <c r="M155" s="4"/>
      <c r="N155" s="24"/>
      <c r="O155" s="108"/>
      <c r="P155" s="123"/>
      <c r="Q155" s="124"/>
      <c r="R155" s="125"/>
      <c r="S155" s="9"/>
      <c r="T155" s="9"/>
      <c r="U155" s="9"/>
      <c r="V155" s="9"/>
      <c r="W155" s="9"/>
      <c r="X155" s="9"/>
      <c r="Y155" s="9"/>
      <c r="Z155" s="9"/>
      <c r="AA155" s="9"/>
      <c r="AB155" s="108"/>
      <c r="AC155" s="24"/>
      <c r="AD155" s="123"/>
      <c r="AE155" s="124"/>
      <c r="AF155" s="108"/>
      <c r="AG155" s="9"/>
      <c r="AH155" s="9"/>
      <c r="AI155" s="9"/>
      <c r="AJ155" s="125"/>
      <c r="AK155" s="9"/>
      <c r="AL155" s="9"/>
      <c r="AM155" s="9"/>
      <c r="AN155" s="125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79"/>
      <c r="M156" s="4"/>
      <c r="N156" s="24"/>
      <c r="O156" s="108"/>
      <c r="P156" s="135"/>
      <c r="Q156" s="135"/>
      <c r="R156" s="108"/>
      <c r="S156" s="125"/>
      <c r="T156" s="130"/>
      <c r="U156" s="131"/>
      <c r="V156" s="125"/>
      <c r="W156" s="130"/>
      <c r="X156" s="131"/>
      <c r="Y156" s="125"/>
      <c r="Z156" s="130"/>
      <c r="AA156" s="131"/>
      <c r="AB156" s="108"/>
      <c r="AC156" s="24"/>
      <c r="AD156" s="123"/>
      <c r="AE156" s="124"/>
      <c r="AF156" s="108"/>
      <c r="AG156" s="125"/>
      <c r="AH156" s="130"/>
      <c r="AI156" s="131"/>
      <c r="AJ156" s="108"/>
      <c r="AK156" s="125"/>
      <c r="AL156" s="130"/>
      <c r="AM156" s="131"/>
      <c r="AN156" s="108"/>
      <c r="AO156" s="125"/>
      <c r="AP156" s="130"/>
      <c r="AQ156" s="131"/>
    </row>
    <row r="157" spans="1:43" ht="1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79"/>
      <c r="M157" s="4"/>
      <c r="N157" s="24"/>
      <c r="O157" s="108"/>
      <c r="P157" s="180"/>
      <c r="Q157" s="180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24"/>
      <c r="AD157" s="120"/>
      <c r="AE157" s="120"/>
      <c r="AF157" s="125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</row>
    <row r="158" spans="1:43" ht="1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79"/>
      <c r="M158" s="4"/>
      <c r="N158" s="24"/>
      <c r="O158" s="108"/>
      <c r="P158" s="124"/>
      <c r="Q158" s="135"/>
      <c r="R158" s="108"/>
      <c r="S158" s="9"/>
      <c r="T158" s="9"/>
      <c r="U158" s="9"/>
      <c r="V158" s="9"/>
      <c r="W158" s="9"/>
      <c r="X158" s="9"/>
      <c r="Y158" s="9"/>
      <c r="Z158" s="9"/>
      <c r="AA158" s="9"/>
      <c r="AB158" s="108"/>
      <c r="AC158" s="24"/>
      <c r="AD158" s="121"/>
      <c r="AE158" s="108"/>
      <c r="AF158" s="125"/>
      <c r="AG158" s="9"/>
      <c r="AH158" s="9"/>
      <c r="AI158" s="9"/>
      <c r="AJ158" s="108"/>
      <c r="AK158" s="9"/>
      <c r="AL158" s="9"/>
      <c r="AM158" s="9"/>
      <c r="AN158" s="108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79"/>
      <c r="M159" s="4"/>
      <c r="N159" s="24"/>
      <c r="O159" s="108"/>
      <c r="P159" s="123"/>
      <c r="Q159" s="124"/>
      <c r="R159" s="125"/>
      <c r="S159" s="9"/>
      <c r="T159" s="9"/>
      <c r="U159" s="9"/>
      <c r="V159" s="9"/>
      <c r="W159" s="9"/>
      <c r="X159" s="9"/>
      <c r="Y159" s="9"/>
      <c r="Z159" s="9"/>
      <c r="AA159" s="9"/>
      <c r="AB159" s="108"/>
      <c r="AC159" s="24"/>
      <c r="AD159" s="123"/>
      <c r="AE159" s="124"/>
      <c r="AF159" s="108"/>
      <c r="AG159" s="9"/>
      <c r="AH159" s="9"/>
      <c r="AI159" s="9"/>
      <c r="AJ159" s="125"/>
      <c r="AK159" s="9"/>
      <c r="AL159" s="9"/>
      <c r="AM159" s="9"/>
      <c r="AN159" s="125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79"/>
      <c r="M160" s="4"/>
      <c r="N160" s="24"/>
      <c r="O160" s="108"/>
      <c r="P160" s="135"/>
      <c r="Q160" s="135"/>
      <c r="R160" s="108"/>
      <c r="S160" s="108"/>
      <c r="T160" s="130"/>
      <c r="U160" s="131"/>
      <c r="V160" s="125"/>
      <c r="W160" s="130"/>
      <c r="X160" s="131"/>
      <c r="Y160" s="125"/>
      <c r="Z160" s="130"/>
      <c r="AA160" s="130"/>
      <c r="AB160" s="130"/>
      <c r="AC160" s="130"/>
      <c r="AD160" s="123"/>
      <c r="AE160" s="124"/>
      <c r="AF160" s="108"/>
      <c r="AG160" s="9"/>
      <c r="AH160" s="9"/>
      <c r="AI160" s="9"/>
      <c r="AJ160" s="125"/>
      <c r="AK160" s="9"/>
      <c r="AL160" s="9"/>
      <c r="AM160" s="9"/>
      <c r="AN160" s="125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79"/>
      <c r="M161" s="4"/>
      <c r="N161" s="24"/>
      <c r="O161" s="108"/>
      <c r="P161" s="124"/>
      <c r="Q161" s="124"/>
      <c r="R161" s="108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23"/>
      <c r="AE161" s="124"/>
      <c r="AF161" s="108"/>
      <c r="AG161" s="9"/>
      <c r="AH161" s="9"/>
      <c r="AI161" s="9"/>
      <c r="AJ161" s="125"/>
      <c r="AK161" s="9"/>
      <c r="AL161" s="9"/>
      <c r="AM161" s="9"/>
      <c r="AN161" s="125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79"/>
      <c r="M162" s="4"/>
      <c r="N162" s="24"/>
      <c r="O162" s="108"/>
      <c r="P162" s="124"/>
      <c r="Q162" s="135"/>
      <c r="R162" s="108"/>
      <c r="S162" s="9"/>
      <c r="T162" s="9"/>
      <c r="U162" s="9"/>
      <c r="V162" s="9"/>
      <c r="W162" s="9"/>
      <c r="X162" s="9"/>
      <c r="Y162" s="9"/>
      <c r="Z162" s="9"/>
      <c r="AA162" s="9"/>
      <c r="AB162" s="108"/>
      <c r="AC162" s="24"/>
      <c r="AD162" s="123"/>
      <c r="AE162" s="124"/>
      <c r="AF162" s="108"/>
      <c r="AG162" s="9"/>
      <c r="AH162" s="9"/>
      <c r="AI162" s="9"/>
      <c r="AJ162" s="125"/>
      <c r="AK162" s="9"/>
      <c r="AL162" s="9"/>
      <c r="AM162" s="9"/>
      <c r="AN162" s="125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79"/>
      <c r="M163" s="4"/>
      <c r="N163" s="24"/>
      <c r="O163" s="108"/>
      <c r="P163" s="123"/>
      <c r="Q163" s="124"/>
      <c r="R163" s="125"/>
      <c r="S163" s="9"/>
      <c r="T163" s="9"/>
      <c r="U163" s="9"/>
      <c r="V163" s="9"/>
      <c r="W163" s="9"/>
      <c r="X163" s="9"/>
      <c r="Y163" s="9"/>
      <c r="Z163" s="9"/>
      <c r="AA163" s="9"/>
      <c r="AB163" s="108"/>
      <c r="AC163" s="24"/>
      <c r="AD163" s="123"/>
      <c r="AE163" s="124"/>
      <c r="AF163" s="108"/>
      <c r="AG163" s="9"/>
      <c r="AH163" s="9"/>
      <c r="AI163" s="9"/>
      <c r="AJ163" s="125"/>
      <c r="AK163" s="9"/>
      <c r="AL163" s="9"/>
      <c r="AM163" s="9"/>
      <c r="AN163" s="125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79"/>
      <c r="M164" s="4"/>
      <c r="N164" s="24"/>
      <c r="O164" s="108"/>
      <c r="P164" s="123"/>
      <c r="Q164" s="124"/>
      <c r="R164" s="125"/>
      <c r="S164" s="125"/>
      <c r="T164" s="130"/>
      <c r="U164" s="131"/>
      <c r="V164" s="125"/>
      <c r="W164" s="130"/>
      <c r="X164" s="131"/>
      <c r="Y164" s="125"/>
      <c r="Z164" s="130"/>
      <c r="AA164" s="131"/>
      <c r="AB164" s="108"/>
      <c r="AC164" s="24"/>
      <c r="AD164" s="123"/>
      <c r="AE164" s="124"/>
      <c r="AF164" s="108"/>
      <c r="AG164" s="9"/>
      <c r="AH164" s="9"/>
      <c r="AI164" s="9"/>
      <c r="AJ164" s="125"/>
      <c r="AK164" s="9"/>
      <c r="AL164" s="9"/>
      <c r="AM164" s="9"/>
      <c r="AN164" s="125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79"/>
      <c r="M165" s="4"/>
      <c r="N165" s="24"/>
      <c r="O165" s="108"/>
      <c r="P165" s="124"/>
      <c r="Q165" s="124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23"/>
      <c r="AE165" s="124"/>
      <c r="AF165" s="108"/>
      <c r="AG165" s="9"/>
      <c r="AH165" s="9"/>
      <c r="AI165" s="9"/>
      <c r="AJ165" s="125"/>
      <c r="AK165" s="9"/>
      <c r="AL165" s="9"/>
      <c r="AM165" s="9"/>
      <c r="AN165" s="125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79"/>
      <c r="M166" s="4"/>
      <c r="N166" s="24"/>
      <c r="O166" s="108"/>
      <c r="P166" s="124"/>
      <c r="Q166" s="135"/>
      <c r="R166" s="108"/>
      <c r="S166" s="9"/>
      <c r="T166" s="9"/>
      <c r="U166" s="9"/>
      <c r="V166" s="9"/>
      <c r="W166" s="9"/>
      <c r="X166" s="9"/>
      <c r="Y166" s="9"/>
      <c r="Z166" s="9"/>
      <c r="AA166" s="9"/>
      <c r="AB166" s="108"/>
      <c r="AC166" s="108"/>
      <c r="AD166" s="123"/>
      <c r="AE166" s="124"/>
      <c r="AF166" s="108"/>
      <c r="AG166" s="9"/>
      <c r="AH166" s="9"/>
      <c r="AI166" s="9"/>
      <c r="AJ166" s="125"/>
      <c r="AK166" s="9"/>
      <c r="AL166" s="9"/>
      <c r="AM166" s="9"/>
      <c r="AN166" s="125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79"/>
      <c r="M167" s="4"/>
      <c r="N167" s="24"/>
      <c r="O167" s="108"/>
      <c r="P167" s="123"/>
      <c r="Q167" s="124"/>
      <c r="R167" s="125"/>
      <c r="S167" s="9"/>
      <c r="T167" s="9"/>
      <c r="U167" s="9"/>
      <c r="V167" s="9"/>
      <c r="W167" s="9"/>
      <c r="X167" s="9"/>
      <c r="Y167" s="9"/>
      <c r="Z167" s="9"/>
      <c r="AA167" s="9"/>
      <c r="AB167" s="108"/>
      <c r="AC167" s="108"/>
      <c r="AD167" s="123"/>
      <c r="AE167" s="124"/>
      <c r="AF167" s="108"/>
      <c r="AG167" s="9"/>
      <c r="AH167" s="9"/>
      <c r="AI167" s="9"/>
      <c r="AJ167" s="125"/>
      <c r="AK167" s="9"/>
      <c r="AL167" s="9"/>
      <c r="AM167" s="9"/>
      <c r="AN167" s="125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79"/>
      <c r="M168" s="4"/>
      <c r="N168" s="24"/>
      <c r="O168" s="108"/>
      <c r="P168" s="135"/>
      <c r="Q168" s="135"/>
      <c r="R168" s="108"/>
      <c r="S168" s="108"/>
      <c r="T168" s="130"/>
      <c r="U168" s="131"/>
      <c r="V168" s="125"/>
      <c r="W168" s="130"/>
      <c r="X168" s="131"/>
      <c r="Y168" s="125"/>
      <c r="Z168" s="130"/>
      <c r="AA168" s="130"/>
      <c r="AB168" s="130"/>
      <c r="AC168" s="24"/>
      <c r="AD168" s="123"/>
      <c r="AE168" s="124"/>
      <c r="AF168" s="108"/>
      <c r="AG168" s="9"/>
      <c r="AH168" s="9"/>
      <c r="AI168" s="9"/>
      <c r="AJ168" s="125"/>
      <c r="AK168" s="9"/>
      <c r="AL168" s="9"/>
      <c r="AM168" s="9"/>
      <c r="AN168" s="125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79"/>
      <c r="M169" s="4"/>
      <c r="N169" s="24"/>
      <c r="O169" s="108"/>
      <c r="P169" s="124"/>
      <c r="Q169" s="124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20"/>
      <c r="AD169" s="123"/>
      <c r="AE169" s="124"/>
      <c r="AF169" s="108"/>
      <c r="AG169" s="9"/>
      <c r="AH169" s="9"/>
      <c r="AI169" s="9"/>
      <c r="AJ169" s="125"/>
      <c r="AK169" s="9"/>
      <c r="AL169" s="9"/>
      <c r="AM169" s="9"/>
      <c r="AN169" s="125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79"/>
      <c r="M170" s="4"/>
      <c r="N170" s="24"/>
      <c r="O170" s="108"/>
      <c r="P170" s="124"/>
      <c r="Q170" s="135"/>
      <c r="R170" s="108"/>
      <c r="S170" s="9"/>
      <c r="T170" s="9"/>
      <c r="U170" s="9"/>
      <c r="V170" s="9"/>
      <c r="W170" s="9"/>
      <c r="X170" s="9"/>
      <c r="Y170" s="9"/>
      <c r="Z170" s="9"/>
      <c r="AA170" s="9"/>
      <c r="AB170" s="108"/>
      <c r="AC170" s="136"/>
      <c r="AD170" s="123"/>
      <c r="AE170" s="124"/>
      <c r="AF170" s="108"/>
      <c r="AG170" s="9"/>
      <c r="AH170" s="9"/>
      <c r="AI170" s="9"/>
      <c r="AJ170" s="125"/>
      <c r="AK170" s="9"/>
      <c r="AL170" s="9"/>
      <c r="AM170" s="9"/>
      <c r="AN170" s="125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79"/>
      <c r="M171" s="4"/>
      <c r="N171" s="24"/>
      <c r="O171" s="108"/>
      <c r="P171" s="123"/>
      <c r="Q171" s="124"/>
      <c r="R171" s="108"/>
      <c r="S171" s="9"/>
      <c r="T171" s="9"/>
      <c r="U171" s="9"/>
      <c r="V171" s="9"/>
      <c r="W171" s="9"/>
      <c r="X171" s="9"/>
      <c r="Y171" s="9"/>
      <c r="Z171" s="9"/>
      <c r="AA171" s="9"/>
      <c r="AB171" s="108"/>
      <c r="AC171" s="136"/>
      <c r="AD171" s="123"/>
      <c r="AE171" s="124"/>
      <c r="AF171" s="108"/>
      <c r="AG171" s="9"/>
      <c r="AH171" s="9"/>
      <c r="AI171" s="9"/>
      <c r="AJ171" s="125"/>
      <c r="AK171" s="9"/>
      <c r="AL171" s="9"/>
      <c r="AM171" s="9"/>
      <c r="AN171" s="125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79"/>
      <c r="M172" s="4"/>
      <c r="N172" s="24"/>
      <c r="O172" s="108"/>
      <c r="P172" s="123"/>
      <c r="Q172" s="124"/>
      <c r="R172" s="108"/>
      <c r="S172" s="125"/>
      <c r="T172" s="130"/>
      <c r="U172" s="131"/>
      <c r="V172" s="125"/>
      <c r="W172" s="130"/>
      <c r="X172" s="131"/>
      <c r="Y172" s="125"/>
      <c r="Z172" s="130"/>
      <c r="AA172" s="131"/>
      <c r="AB172" s="108"/>
      <c r="AC172" s="136"/>
      <c r="AD172" s="123"/>
      <c r="AE172" s="124"/>
      <c r="AF172" s="108"/>
      <c r="AG172" s="9"/>
      <c r="AH172" s="9"/>
      <c r="AI172" s="9"/>
      <c r="AJ172" s="125"/>
      <c r="AK172" s="9"/>
      <c r="AL172" s="9"/>
      <c r="AM172" s="9"/>
      <c r="AN172" s="125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79"/>
      <c r="M173" s="4"/>
      <c r="N173" s="24"/>
      <c r="O173" s="108"/>
      <c r="P173" s="124"/>
      <c r="Q173" s="124"/>
      <c r="R173" s="125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23"/>
      <c r="AE173" s="124"/>
      <c r="AF173" s="108"/>
      <c r="AG173" s="9"/>
      <c r="AH173" s="9"/>
      <c r="AI173" s="9"/>
      <c r="AJ173" s="125"/>
      <c r="AK173" s="9"/>
      <c r="AL173" s="9"/>
      <c r="AM173" s="9"/>
      <c r="AN173" s="125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79"/>
      <c r="M174" s="4"/>
      <c r="N174" s="24"/>
      <c r="O174" s="108"/>
      <c r="P174" s="124"/>
      <c r="Q174" s="135"/>
      <c r="R174" s="125"/>
      <c r="S174" s="9"/>
      <c r="T174" s="9"/>
      <c r="U174" s="9"/>
      <c r="V174" s="9"/>
      <c r="W174" s="9"/>
      <c r="X174" s="9"/>
      <c r="Y174" s="9"/>
      <c r="Z174" s="9"/>
      <c r="AA174" s="9"/>
      <c r="AB174" s="108"/>
      <c r="AC174" s="108"/>
      <c r="AD174" s="123"/>
      <c r="AE174" s="124"/>
      <c r="AF174" s="108"/>
      <c r="AG174" s="9"/>
      <c r="AH174" s="9"/>
      <c r="AI174" s="9"/>
      <c r="AJ174" s="125"/>
      <c r="AK174" s="9"/>
      <c r="AL174" s="9"/>
      <c r="AM174" s="9"/>
      <c r="AN174" s="125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79"/>
      <c r="M175" s="4"/>
      <c r="N175" s="24"/>
      <c r="O175" s="108"/>
      <c r="P175" s="123"/>
      <c r="Q175" s="124"/>
      <c r="R175" s="108"/>
      <c r="S175" s="9"/>
      <c r="T175" s="9"/>
      <c r="U175" s="9"/>
      <c r="V175" s="9"/>
      <c r="W175" s="9"/>
      <c r="X175" s="9"/>
      <c r="Y175" s="9"/>
      <c r="Z175" s="9"/>
      <c r="AA175" s="9"/>
      <c r="AB175" s="108"/>
      <c r="AC175" s="108"/>
      <c r="AD175" s="123"/>
      <c r="AE175" s="124"/>
      <c r="AF175" s="108"/>
      <c r="AG175" s="9"/>
      <c r="AH175" s="9"/>
      <c r="AI175" s="9"/>
      <c r="AJ175" s="125"/>
      <c r="AK175" s="9"/>
      <c r="AL175" s="9"/>
      <c r="AM175" s="9"/>
      <c r="AN175" s="125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79"/>
      <c r="M176" s="4"/>
      <c r="N176" s="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</row>
    <row r="177" spans="1:43" ht="1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79"/>
      <c r="M177" s="4"/>
      <c r="N177" s="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</row>
    <row r="178" spans="1:29" ht="1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79"/>
      <c r="M178" s="4"/>
      <c r="N178" s="24"/>
      <c r="O178" s="102"/>
      <c r="P178" s="137"/>
      <c r="Q178" s="137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79"/>
      <c r="M179" s="4"/>
      <c r="N179" s="24"/>
      <c r="O179" s="108"/>
      <c r="P179" s="180"/>
      <c r="Q179" s="180"/>
      <c r="R179" s="108"/>
      <c r="S179" s="24"/>
      <c r="T179" s="24"/>
      <c r="U179" s="24"/>
      <c r="V179" s="24"/>
      <c r="W179" s="24"/>
      <c r="X179" s="24"/>
      <c r="Y179" s="24"/>
      <c r="Z179" s="24"/>
      <c r="AA179" s="24"/>
      <c r="AB179" s="108"/>
      <c r="AC179" s="24"/>
      <c r="AD179" s="120"/>
      <c r="AE179" s="120"/>
      <c r="AF179" s="108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79"/>
      <c r="M180" s="4"/>
      <c r="N180" s="24"/>
      <c r="O180" s="108"/>
      <c r="P180" s="124"/>
      <c r="Q180" s="135"/>
      <c r="R180" s="108"/>
      <c r="S180" s="9"/>
      <c r="T180" s="9"/>
      <c r="U180" s="9"/>
      <c r="V180" s="9"/>
      <c r="W180" s="9"/>
      <c r="X180" s="9"/>
      <c r="Y180" s="9"/>
      <c r="Z180" s="9"/>
      <c r="AA180" s="9"/>
      <c r="AB180" s="108"/>
      <c r="AC180" s="24"/>
      <c r="AD180" s="121"/>
      <c r="AE180" s="108"/>
      <c r="AF180" s="108"/>
      <c r="AG180" s="9"/>
      <c r="AH180" s="9"/>
      <c r="AI180" s="9"/>
      <c r="AJ180" s="108"/>
      <c r="AK180" s="9"/>
      <c r="AL180" s="9"/>
      <c r="AM180" s="9"/>
      <c r="AN180" s="108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79"/>
      <c r="M181" s="4"/>
      <c r="N181" s="24"/>
      <c r="O181" s="108"/>
      <c r="P181" s="123"/>
      <c r="Q181" s="124"/>
      <c r="R181" s="125"/>
      <c r="S181" s="9"/>
      <c r="T181" s="9"/>
      <c r="U181" s="9"/>
      <c r="V181" s="9"/>
      <c r="W181" s="9"/>
      <c r="X181" s="9"/>
      <c r="Y181" s="9"/>
      <c r="Z181" s="9"/>
      <c r="AA181" s="9"/>
      <c r="AB181" s="108"/>
      <c r="AC181" s="24"/>
      <c r="AD181" s="123"/>
      <c r="AE181" s="124"/>
      <c r="AF181" s="125"/>
      <c r="AG181" s="9"/>
      <c r="AH181" s="9"/>
      <c r="AI181" s="9"/>
      <c r="AJ181" s="125"/>
      <c r="AK181" s="9"/>
      <c r="AL181" s="9"/>
      <c r="AM181" s="9"/>
      <c r="AN181" s="125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79"/>
      <c r="M182" s="4"/>
      <c r="N182" s="24"/>
      <c r="O182" s="108"/>
      <c r="P182" s="123"/>
      <c r="Q182" s="124"/>
      <c r="R182" s="125"/>
      <c r="S182" s="125"/>
      <c r="T182" s="130"/>
      <c r="U182" s="131"/>
      <c r="V182" s="125"/>
      <c r="W182" s="130"/>
      <c r="X182" s="131"/>
      <c r="Y182" s="125"/>
      <c r="Z182" s="130"/>
      <c r="AA182" s="131"/>
      <c r="AB182" s="108"/>
      <c r="AC182" s="24"/>
      <c r="AD182" s="123"/>
      <c r="AE182" s="124"/>
      <c r="AF182" s="125"/>
      <c r="AG182" s="125"/>
      <c r="AH182" s="130"/>
      <c r="AI182" s="131"/>
      <c r="AJ182" s="125"/>
      <c r="AK182" s="125"/>
      <c r="AL182" s="130"/>
      <c r="AM182" s="131"/>
      <c r="AN182" s="125"/>
      <c r="AO182" s="125"/>
      <c r="AP182" s="130"/>
      <c r="AQ182" s="131"/>
    </row>
    <row r="183" spans="1:43" ht="1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79"/>
      <c r="M183" s="4"/>
      <c r="N183" s="24"/>
      <c r="O183" s="108"/>
      <c r="P183" s="180"/>
      <c r="Q183" s="180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24"/>
      <c r="AD183" s="120"/>
      <c r="AE183" s="120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</row>
    <row r="184" spans="1:43" ht="1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79"/>
      <c r="M184" s="4"/>
      <c r="N184" s="24"/>
      <c r="O184" s="108"/>
      <c r="P184" s="124"/>
      <c r="Q184" s="135"/>
      <c r="R184" s="108"/>
      <c r="S184" s="9"/>
      <c r="T184" s="9"/>
      <c r="U184" s="9"/>
      <c r="V184" s="9"/>
      <c r="W184" s="9"/>
      <c r="X184" s="9"/>
      <c r="Y184" s="9"/>
      <c r="Z184" s="9"/>
      <c r="AA184" s="9"/>
      <c r="AB184" s="108"/>
      <c r="AC184" s="24"/>
      <c r="AD184" s="121"/>
      <c r="AE184" s="108"/>
      <c r="AF184" s="108"/>
      <c r="AG184" s="9"/>
      <c r="AH184" s="9"/>
      <c r="AI184" s="9"/>
      <c r="AJ184" s="108"/>
      <c r="AK184" s="9"/>
      <c r="AL184" s="9"/>
      <c r="AM184" s="9"/>
      <c r="AN184" s="108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79"/>
      <c r="M185" s="4"/>
      <c r="N185" s="24"/>
      <c r="O185" s="108"/>
      <c r="P185" s="123"/>
      <c r="Q185" s="124"/>
      <c r="R185" s="125"/>
      <c r="S185" s="9"/>
      <c r="T185" s="9"/>
      <c r="U185" s="9"/>
      <c r="V185" s="9"/>
      <c r="W185" s="9"/>
      <c r="X185" s="9"/>
      <c r="Y185" s="9"/>
      <c r="Z185" s="9"/>
      <c r="AA185" s="9"/>
      <c r="AB185" s="108"/>
      <c r="AC185" s="24"/>
      <c r="AD185" s="123"/>
      <c r="AE185" s="124"/>
      <c r="AF185" s="125"/>
      <c r="AG185" s="9"/>
      <c r="AH185" s="9"/>
      <c r="AI185" s="9"/>
      <c r="AJ185" s="125"/>
      <c r="AK185" s="9"/>
      <c r="AL185" s="9"/>
      <c r="AM185" s="9"/>
      <c r="AN185" s="125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79"/>
      <c r="M186" s="4"/>
      <c r="N186" s="24"/>
      <c r="O186" s="108"/>
      <c r="P186" s="123"/>
      <c r="Q186" s="124"/>
      <c r="R186" s="125"/>
      <c r="S186" s="125"/>
      <c r="T186" s="130"/>
      <c r="U186" s="131"/>
      <c r="V186" s="125"/>
      <c r="W186" s="130"/>
      <c r="X186" s="131"/>
      <c r="Y186" s="125"/>
      <c r="Z186" s="130"/>
      <c r="AA186" s="131"/>
      <c r="AB186" s="108"/>
      <c r="AC186" s="24"/>
      <c r="AD186" s="108"/>
      <c r="AE186" s="108"/>
      <c r="AF186" s="108"/>
      <c r="AG186" s="108"/>
      <c r="AH186" s="130"/>
      <c r="AI186" s="131"/>
      <c r="AJ186" s="125"/>
      <c r="AK186" s="125"/>
      <c r="AL186" s="130"/>
      <c r="AM186" s="131"/>
      <c r="AN186" s="125"/>
      <c r="AO186" s="125"/>
      <c r="AP186" s="130"/>
      <c r="AQ186" s="130"/>
    </row>
    <row r="187" spans="1:43" ht="1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79"/>
      <c r="M187" s="4"/>
      <c r="N187" s="24"/>
      <c r="O187" s="108"/>
      <c r="P187" s="180"/>
      <c r="Q187" s="180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24"/>
      <c r="AD187" s="120"/>
      <c r="AE187" s="120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</row>
    <row r="188" spans="1:43" ht="1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79"/>
      <c r="M188" s="4"/>
      <c r="N188" s="24"/>
      <c r="O188" s="108"/>
      <c r="P188" s="124"/>
      <c r="Q188" s="135"/>
      <c r="R188" s="108"/>
      <c r="S188" s="9"/>
      <c r="T188" s="9"/>
      <c r="U188" s="9"/>
      <c r="V188" s="9"/>
      <c r="W188" s="9"/>
      <c r="X188" s="9"/>
      <c r="Y188" s="9"/>
      <c r="Z188" s="9"/>
      <c r="AA188" s="9"/>
      <c r="AB188" s="108"/>
      <c r="AC188" s="24"/>
      <c r="AD188" s="121"/>
      <c r="AE188" s="108"/>
      <c r="AF188" s="108"/>
      <c r="AG188" s="9"/>
      <c r="AH188" s="9"/>
      <c r="AI188" s="9"/>
      <c r="AJ188" s="108"/>
      <c r="AK188" s="9"/>
      <c r="AL188" s="9"/>
      <c r="AM188" s="9"/>
      <c r="AN188" s="108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79"/>
      <c r="M189" s="4"/>
      <c r="N189" s="24"/>
      <c r="O189" s="108"/>
      <c r="P189" s="123"/>
      <c r="Q189" s="124"/>
      <c r="R189" s="125"/>
      <c r="S189" s="9"/>
      <c r="T189" s="9"/>
      <c r="U189" s="9"/>
      <c r="V189" s="9"/>
      <c r="W189" s="9"/>
      <c r="X189" s="9"/>
      <c r="Y189" s="9"/>
      <c r="Z189" s="9"/>
      <c r="AA189" s="9"/>
      <c r="AB189" s="108"/>
      <c r="AC189" s="24"/>
      <c r="AD189" s="123"/>
      <c r="AE189" s="124"/>
      <c r="AF189" s="108"/>
      <c r="AG189" s="9"/>
      <c r="AH189" s="9"/>
      <c r="AI189" s="9"/>
      <c r="AJ189" s="125"/>
      <c r="AK189" s="9"/>
      <c r="AL189" s="9"/>
      <c r="AM189" s="9"/>
      <c r="AN189" s="125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79"/>
      <c r="M190" s="4"/>
      <c r="N190" s="24"/>
      <c r="O190" s="108"/>
      <c r="P190" s="135"/>
      <c r="Q190" s="135"/>
      <c r="R190" s="108"/>
      <c r="S190" s="125"/>
      <c r="T190" s="130"/>
      <c r="U190" s="131"/>
      <c r="V190" s="125"/>
      <c r="W190" s="130"/>
      <c r="X190" s="131"/>
      <c r="Y190" s="125"/>
      <c r="Z190" s="130"/>
      <c r="AA190" s="131"/>
      <c r="AB190" s="108"/>
      <c r="AC190" s="24"/>
      <c r="AD190" s="123"/>
      <c r="AE190" s="124"/>
      <c r="AF190" s="108"/>
      <c r="AG190" s="125"/>
      <c r="AH190" s="130"/>
      <c r="AI190" s="131"/>
      <c r="AJ190" s="108"/>
      <c r="AK190" s="125"/>
      <c r="AL190" s="130"/>
      <c r="AM190" s="131"/>
      <c r="AN190" s="108"/>
      <c r="AO190" s="125"/>
      <c r="AP190" s="130"/>
      <c r="AQ190" s="131"/>
    </row>
    <row r="191" spans="1:43" ht="1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79"/>
      <c r="M191" s="4"/>
      <c r="N191" s="24"/>
      <c r="O191" s="108"/>
      <c r="P191" s="180"/>
      <c r="Q191" s="180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24"/>
      <c r="AD191" s="120"/>
      <c r="AE191" s="120"/>
      <c r="AF191" s="125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3" ht="1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79"/>
      <c r="M192" s="4"/>
      <c r="N192" s="24"/>
      <c r="O192" s="108"/>
      <c r="P192" s="124"/>
      <c r="Q192" s="135"/>
      <c r="R192" s="108"/>
      <c r="S192" s="9"/>
      <c r="T192" s="9"/>
      <c r="U192" s="9"/>
      <c r="V192" s="9"/>
      <c r="W192" s="9"/>
      <c r="X192" s="9"/>
      <c r="Y192" s="9"/>
      <c r="Z192" s="9"/>
      <c r="AA192" s="9"/>
      <c r="AB192" s="108"/>
      <c r="AC192" s="24"/>
      <c r="AD192" s="121"/>
      <c r="AE192" s="108"/>
      <c r="AF192" s="125"/>
      <c r="AG192" s="9"/>
      <c r="AH192" s="9"/>
      <c r="AI192" s="9"/>
      <c r="AJ192" s="108"/>
      <c r="AK192" s="9"/>
      <c r="AL192" s="9"/>
      <c r="AM192" s="9"/>
      <c r="AN192" s="108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79"/>
      <c r="M193" s="4"/>
      <c r="N193" s="24"/>
      <c r="O193" s="108"/>
      <c r="P193" s="123"/>
      <c r="Q193" s="124"/>
      <c r="R193" s="125"/>
      <c r="S193" s="9"/>
      <c r="T193" s="9"/>
      <c r="U193" s="9"/>
      <c r="V193" s="9"/>
      <c r="W193" s="9"/>
      <c r="X193" s="9"/>
      <c r="Y193" s="9"/>
      <c r="Z193" s="9"/>
      <c r="AA193" s="9"/>
      <c r="AB193" s="108"/>
      <c r="AC193" s="24"/>
      <c r="AD193" s="123"/>
      <c r="AE193" s="124"/>
      <c r="AF193" s="108"/>
      <c r="AG193" s="9"/>
      <c r="AH193" s="9"/>
      <c r="AI193" s="9"/>
      <c r="AJ193" s="125"/>
      <c r="AK193" s="9"/>
      <c r="AL193" s="9"/>
      <c r="AM193" s="9"/>
      <c r="AN193" s="125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79"/>
      <c r="M194" s="4"/>
      <c r="N194" s="24"/>
      <c r="O194" s="108"/>
      <c r="P194" s="135"/>
      <c r="Q194" s="135"/>
      <c r="R194" s="108"/>
      <c r="S194" s="108"/>
      <c r="T194" s="130"/>
      <c r="U194" s="131"/>
      <c r="V194" s="125"/>
      <c r="W194" s="130"/>
      <c r="X194" s="131"/>
      <c r="Y194" s="125"/>
      <c r="Z194" s="130"/>
      <c r="AA194" s="130"/>
      <c r="AB194" s="130"/>
      <c r="AC194" s="130"/>
      <c r="AD194" s="123"/>
      <c r="AE194" s="124"/>
      <c r="AF194" s="108"/>
      <c r="AG194" s="9"/>
      <c r="AH194" s="9"/>
      <c r="AI194" s="9"/>
      <c r="AJ194" s="125"/>
      <c r="AK194" s="9"/>
      <c r="AL194" s="9"/>
      <c r="AM194" s="9"/>
      <c r="AN194" s="125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79"/>
      <c r="M195" s="4"/>
      <c r="N195" s="24"/>
      <c r="O195" s="108"/>
      <c r="P195" s="124"/>
      <c r="Q195" s="124"/>
      <c r="R195" s="108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23"/>
      <c r="AE195" s="124"/>
      <c r="AF195" s="108"/>
      <c r="AG195" s="9"/>
      <c r="AH195" s="9"/>
      <c r="AI195" s="9"/>
      <c r="AJ195" s="125"/>
      <c r="AK195" s="9"/>
      <c r="AL195" s="9"/>
      <c r="AM195" s="9"/>
      <c r="AN195" s="125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79"/>
      <c r="M196" s="4"/>
      <c r="N196" s="24"/>
      <c r="O196" s="108"/>
      <c r="P196" s="124"/>
      <c r="Q196" s="135"/>
      <c r="R196" s="108"/>
      <c r="S196" s="9"/>
      <c r="T196" s="9"/>
      <c r="U196" s="9"/>
      <c r="V196" s="9"/>
      <c r="W196" s="9"/>
      <c r="X196" s="9"/>
      <c r="Y196" s="9"/>
      <c r="Z196" s="9"/>
      <c r="AA196" s="9"/>
      <c r="AB196" s="108"/>
      <c r="AC196" s="24"/>
      <c r="AD196" s="123"/>
      <c r="AE196" s="124"/>
      <c r="AF196" s="108"/>
      <c r="AG196" s="9"/>
      <c r="AH196" s="9"/>
      <c r="AI196" s="9"/>
      <c r="AJ196" s="125"/>
      <c r="AK196" s="9"/>
      <c r="AL196" s="9"/>
      <c r="AM196" s="9"/>
      <c r="AN196" s="125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79"/>
      <c r="M197" s="4"/>
      <c r="N197" s="24"/>
      <c r="O197" s="108"/>
      <c r="P197" s="123"/>
      <c r="Q197" s="124"/>
      <c r="R197" s="125"/>
      <c r="S197" s="9"/>
      <c r="T197" s="9"/>
      <c r="U197" s="9"/>
      <c r="V197" s="9"/>
      <c r="W197" s="9"/>
      <c r="X197" s="9"/>
      <c r="Y197" s="9"/>
      <c r="Z197" s="9"/>
      <c r="AA197" s="9"/>
      <c r="AB197" s="108"/>
      <c r="AC197" s="24"/>
      <c r="AD197" s="123"/>
      <c r="AE197" s="124"/>
      <c r="AF197" s="108"/>
      <c r="AG197" s="9"/>
      <c r="AH197" s="9"/>
      <c r="AI197" s="9"/>
      <c r="AJ197" s="125"/>
      <c r="AK197" s="9"/>
      <c r="AL197" s="9"/>
      <c r="AM197" s="9"/>
      <c r="AN197" s="125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79"/>
      <c r="M198" s="4"/>
      <c r="N198" s="24"/>
      <c r="O198" s="108"/>
      <c r="P198" s="123"/>
      <c r="Q198" s="124"/>
      <c r="R198" s="125"/>
      <c r="S198" s="125"/>
      <c r="T198" s="130"/>
      <c r="U198" s="131"/>
      <c r="V198" s="125"/>
      <c r="W198" s="130"/>
      <c r="X198" s="131"/>
      <c r="Y198" s="125"/>
      <c r="Z198" s="130"/>
      <c r="AA198" s="131"/>
      <c r="AB198" s="108"/>
      <c r="AC198" s="24"/>
      <c r="AD198" s="123"/>
      <c r="AE198" s="124"/>
      <c r="AF198" s="108"/>
      <c r="AG198" s="9"/>
      <c r="AH198" s="9"/>
      <c r="AI198" s="9"/>
      <c r="AJ198" s="125"/>
      <c r="AK198" s="9"/>
      <c r="AL198" s="9"/>
      <c r="AM198" s="9"/>
      <c r="AN198" s="125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79"/>
      <c r="M199" s="4"/>
      <c r="N199" s="24"/>
      <c r="O199" s="108"/>
      <c r="P199" s="124"/>
      <c r="Q199" s="124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23"/>
      <c r="AE199" s="124"/>
      <c r="AF199" s="108"/>
      <c r="AG199" s="9"/>
      <c r="AH199" s="9"/>
      <c r="AI199" s="9"/>
      <c r="AJ199" s="125"/>
      <c r="AK199" s="9"/>
      <c r="AL199" s="9"/>
      <c r="AM199" s="9"/>
      <c r="AN199" s="125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79"/>
      <c r="M200" s="4"/>
      <c r="N200" s="24"/>
      <c r="O200" s="108"/>
      <c r="P200" s="124"/>
      <c r="Q200" s="135"/>
      <c r="R200" s="108"/>
      <c r="S200" s="9"/>
      <c r="T200" s="9"/>
      <c r="U200" s="9"/>
      <c r="V200" s="9"/>
      <c r="W200" s="9"/>
      <c r="X200" s="9"/>
      <c r="Y200" s="9"/>
      <c r="Z200" s="9"/>
      <c r="AA200" s="9"/>
      <c r="AB200" s="108"/>
      <c r="AC200" s="108"/>
      <c r="AD200" s="123"/>
      <c r="AE200" s="124"/>
      <c r="AF200" s="108"/>
      <c r="AG200" s="9"/>
      <c r="AH200" s="9"/>
      <c r="AI200" s="9"/>
      <c r="AJ200" s="125"/>
      <c r="AK200" s="9"/>
      <c r="AL200" s="9"/>
      <c r="AM200" s="9"/>
      <c r="AN200" s="125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79"/>
      <c r="M201" s="4"/>
      <c r="N201" s="24"/>
      <c r="O201" s="108"/>
      <c r="P201" s="123"/>
      <c r="Q201" s="124"/>
      <c r="R201" s="125"/>
      <c r="S201" s="9"/>
      <c r="T201" s="9"/>
      <c r="U201" s="9"/>
      <c r="V201" s="9"/>
      <c r="W201" s="9"/>
      <c r="X201" s="9"/>
      <c r="Y201" s="9"/>
      <c r="Z201" s="9"/>
      <c r="AA201" s="9"/>
      <c r="AB201" s="108"/>
      <c r="AC201" s="108"/>
      <c r="AD201" s="123"/>
      <c r="AE201" s="124"/>
      <c r="AF201" s="108"/>
      <c r="AG201" s="9"/>
      <c r="AH201" s="9"/>
      <c r="AI201" s="9"/>
      <c r="AJ201" s="125"/>
      <c r="AK201" s="9"/>
      <c r="AL201" s="9"/>
      <c r="AM201" s="9"/>
      <c r="AN201" s="125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79"/>
      <c r="M202" s="4"/>
      <c r="N202" s="24"/>
      <c r="O202" s="108"/>
      <c r="P202" s="135"/>
      <c r="Q202" s="135"/>
      <c r="R202" s="108"/>
      <c r="S202" s="108"/>
      <c r="T202" s="130"/>
      <c r="U202" s="131"/>
      <c r="V202" s="125"/>
      <c r="W202" s="130"/>
      <c r="X202" s="131"/>
      <c r="Y202" s="125"/>
      <c r="Z202" s="130"/>
      <c r="AA202" s="130"/>
      <c r="AB202" s="130"/>
      <c r="AC202" s="24"/>
      <c r="AD202" s="123"/>
      <c r="AE202" s="124"/>
      <c r="AF202" s="108"/>
      <c r="AG202" s="9"/>
      <c r="AH202" s="9"/>
      <c r="AI202" s="9"/>
      <c r="AJ202" s="125"/>
      <c r="AK202" s="9"/>
      <c r="AL202" s="9"/>
      <c r="AM202" s="9"/>
      <c r="AN202" s="125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79"/>
      <c r="M203" s="4"/>
      <c r="N203" s="24"/>
      <c r="O203" s="108"/>
      <c r="P203" s="124"/>
      <c r="Q203" s="124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20"/>
      <c r="AD203" s="123"/>
      <c r="AE203" s="124"/>
      <c r="AF203" s="108"/>
      <c r="AG203" s="9"/>
      <c r="AH203" s="9"/>
      <c r="AI203" s="9"/>
      <c r="AJ203" s="125"/>
      <c r="AK203" s="9"/>
      <c r="AL203" s="9"/>
      <c r="AM203" s="9"/>
      <c r="AN203" s="125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79"/>
      <c r="M204" s="4"/>
      <c r="N204" s="24"/>
      <c r="O204" s="108"/>
      <c r="P204" s="124"/>
      <c r="Q204" s="135"/>
      <c r="R204" s="108"/>
      <c r="S204" s="9"/>
      <c r="T204" s="9"/>
      <c r="U204" s="9"/>
      <c r="V204" s="9"/>
      <c r="W204" s="9"/>
      <c r="X204" s="9"/>
      <c r="Y204" s="9"/>
      <c r="Z204" s="9"/>
      <c r="AA204" s="9"/>
      <c r="AB204" s="108"/>
      <c r="AC204" s="136"/>
      <c r="AD204" s="123"/>
      <c r="AE204" s="124"/>
      <c r="AF204" s="108"/>
      <c r="AG204" s="9"/>
      <c r="AH204" s="9"/>
      <c r="AI204" s="9"/>
      <c r="AJ204" s="125"/>
      <c r="AK204" s="9"/>
      <c r="AL204" s="9"/>
      <c r="AM204" s="9"/>
      <c r="AN204" s="125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79"/>
      <c r="M205" s="4"/>
      <c r="N205" s="24"/>
      <c r="O205" s="108"/>
      <c r="P205" s="123"/>
      <c r="Q205" s="124"/>
      <c r="R205" s="108"/>
      <c r="S205" s="9"/>
      <c r="T205" s="9"/>
      <c r="U205" s="9"/>
      <c r="V205" s="9"/>
      <c r="W205" s="9"/>
      <c r="X205" s="9"/>
      <c r="Y205" s="9"/>
      <c r="Z205" s="9"/>
      <c r="AA205" s="9"/>
      <c r="AB205" s="108"/>
      <c r="AC205" s="136"/>
      <c r="AD205" s="123"/>
      <c r="AE205" s="124"/>
      <c r="AF205" s="108"/>
      <c r="AG205" s="9"/>
      <c r="AH205" s="9"/>
      <c r="AI205" s="9"/>
      <c r="AJ205" s="125"/>
      <c r="AK205" s="9"/>
      <c r="AL205" s="9"/>
      <c r="AM205" s="9"/>
      <c r="AN205" s="125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79"/>
      <c r="M206" s="4"/>
      <c r="N206" s="24"/>
      <c r="O206" s="108"/>
      <c r="P206" s="123"/>
      <c r="Q206" s="124"/>
      <c r="R206" s="108"/>
      <c r="S206" s="125"/>
      <c r="T206" s="130"/>
      <c r="U206" s="131"/>
      <c r="V206" s="125"/>
      <c r="W206" s="130"/>
      <c r="X206" s="131"/>
      <c r="Y206" s="125"/>
      <c r="Z206" s="130"/>
      <c r="AA206" s="131"/>
      <c r="AB206" s="108"/>
      <c r="AC206" s="136"/>
      <c r="AD206" s="123"/>
      <c r="AE206" s="124"/>
      <c r="AF206" s="108"/>
      <c r="AG206" s="9"/>
      <c r="AH206" s="9"/>
      <c r="AI206" s="9"/>
      <c r="AJ206" s="125"/>
      <c r="AK206" s="9"/>
      <c r="AL206" s="9"/>
      <c r="AM206" s="9"/>
      <c r="AN206" s="125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79"/>
      <c r="M207" s="4"/>
      <c r="N207" s="24"/>
      <c r="O207" s="108"/>
      <c r="P207" s="124"/>
      <c r="Q207" s="124"/>
      <c r="R207" s="125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23"/>
      <c r="AE207" s="124"/>
      <c r="AF207" s="108"/>
      <c r="AG207" s="9"/>
      <c r="AH207" s="9"/>
      <c r="AI207" s="9"/>
      <c r="AJ207" s="125"/>
      <c r="AK207" s="9"/>
      <c r="AL207" s="9"/>
      <c r="AM207" s="9"/>
      <c r="AN207" s="125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79"/>
      <c r="M208" s="4"/>
      <c r="N208" s="24"/>
      <c r="O208" s="108"/>
      <c r="P208" s="124"/>
      <c r="Q208" s="135"/>
      <c r="R208" s="125"/>
      <c r="S208" s="9"/>
      <c r="T208" s="9"/>
      <c r="U208" s="9"/>
      <c r="V208" s="9"/>
      <c r="W208" s="9"/>
      <c r="X208" s="9"/>
      <c r="Y208" s="9"/>
      <c r="Z208" s="9"/>
      <c r="AA208" s="9"/>
      <c r="AB208" s="108"/>
      <c r="AC208" s="108"/>
      <c r="AD208" s="123"/>
      <c r="AE208" s="124"/>
      <c r="AF208" s="108"/>
      <c r="AG208" s="9"/>
      <c r="AH208" s="9"/>
      <c r="AI208" s="9"/>
      <c r="AJ208" s="125"/>
      <c r="AK208" s="9"/>
      <c r="AL208" s="9"/>
      <c r="AM208" s="9"/>
      <c r="AN208" s="125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79"/>
      <c r="M209" s="4"/>
      <c r="N209" s="24"/>
      <c r="O209" s="108"/>
      <c r="P209" s="123"/>
      <c r="Q209" s="124"/>
      <c r="R209" s="108"/>
      <c r="S209" s="9"/>
      <c r="T209" s="9"/>
      <c r="U209" s="9"/>
      <c r="V209" s="9"/>
      <c r="W209" s="9"/>
      <c r="X209" s="9"/>
      <c r="Y209" s="9"/>
      <c r="Z209" s="9"/>
      <c r="AA209" s="9"/>
      <c r="AB209" s="108"/>
      <c r="AC209" s="108"/>
      <c r="AD209" s="123"/>
      <c r="AE209" s="124"/>
      <c r="AF209" s="108"/>
      <c r="AG209" s="9"/>
      <c r="AH209" s="9"/>
      <c r="AI209" s="9"/>
      <c r="AJ209" s="125"/>
      <c r="AK209" s="9"/>
      <c r="AL209" s="9"/>
      <c r="AM209" s="9"/>
      <c r="AN209" s="125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79"/>
      <c r="M210" s="4"/>
      <c r="N210" s="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</row>
    <row r="211" spans="1:29" ht="1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79"/>
      <c r="M211" s="4"/>
      <c r="N211" s="24"/>
      <c r="O211" s="24"/>
      <c r="P211" s="137"/>
      <c r="Q211" s="137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79"/>
      <c r="M212" s="4"/>
      <c r="N212" s="24"/>
      <c r="O212" s="24"/>
      <c r="P212" s="137"/>
      <c r="Q212" s="137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79"/>
      <c r="M213" s="4"/>
      <c r="N213" s="24"/>
      <c r="O213" s="24"/>
      <c r="P213" s="137"/>
      <c r="Q213" s="137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79"/>
      <c r="M214" s="4"/>
      <c r="N214" s="24"/>
      <c r="O214" s="24"/>
      <c r="P214" s="137"/>
      <c r="Q214" s="137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79"/>
      <c r="M215" s="4"/>
      <c r="N215" s="24"/>
      <c r="O215" s="24"/>
      <c r="P215" s="137"/>
      <c r="Q215" s="137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79"/>
      <c r="M216" s="4"/>
      <c r="N216" s="24"/>
      <c r="O216" s="24"/>
      <c r="P216" s="137"/>
      <c r="Q216" s="137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79"/>
      <c r="M217" s="4"/>
      <c r="N217" s="24"/>
      <c r="O217" s="24"/>
      <c r="P217" s="137"/>
      <c r="Q217" s="137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79"/>
      <c r="M218" s="4"/>
      <c r="N218" s="24"/>
      <c r="O218" s="24"/>
      <c r="P218" s="137"/>
      <c r="Q218" s="137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79"/>
      <c r="M219" s="4"/>
      <c r="N219" s="24"/>
      <c r="O219" s="24"/>
      <c r="P219" s="137"/>
      <c r="Q219" s="137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79"/>
      <c r="M220" s="4"/>
      <c r="N220" s="24"/>
      <c r="O220" s="24"/>
      <c r="P220" s="137"/>
      <c r="Q220" s="137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79"/>
      <c r="M221" s="4"/>
      <c r="N221" s="24"/>
      <c r="O221" s="24"/>
      <c r="P221" s="137"/>
      <c r="Q221" s="137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79"/>
      <c r="M222" s="4"/>
      <c r="N222" s="24"/>
      <c r="O222" s="24"/>
      <c r="P222" s="137"/>
      <c r="Q222" s="137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79"/>
      <c r="M223" s="4"/>
      <c r="N223" s="24"/>
      <c r="O223" s="24"/>
      <c r="P223" s="137"/>
      <c r="Q223" s="137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scale="45"/>
  <headerFooter alignWithMargins="0">
    <oddFooter>&amp;LInternational Freestyle Skaters Association&amp;C&amp;D&amp;R&amp;F&amp;A</oddFooter>
  </headerFooter>
  <rowBreaks count="1" manualBreakCount="1">
    <brk id="41" max="3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tabSelected="1" zoomScale="50" zoomScaleNormal="5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I28" sqref="I28"/>
    </sheetView>
  </sheetViews>
  <sheetFormatPr defaultColWidth="11.42187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19" width="5.28125" style="24" customWidth="1"/>
    <col min="20" max="20" width="5.421875" style="24" customWidth="1"/>
    <col min="21" max="22" width="5.28125" style="24" customWidth="1"/>
    <col min="23" max="23" width="5.421875" style="24" customWidth="1"/>
    <col min="24" max="25" width="5.28125" style="24" customWidth="1"/>
    <col min="26" max="26" width="5.421875" style="24" customWidth="1"/>
    <col min="27" max="28" width="5.28125" style="24" customWidth="1"/>
    <col min="29" max="29" width="5.7109375" style="24" customWidth="1"/>
    <col min="30" max="31" width="5.28125" style="24" customWidth="1"/>
    <col min="32" max="32" width="5.7109375" style="24" customWidth="1"/>
    <col min="33" max="40" width="5.2812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83"/>
      <c r="B1" s="84"/>
      <c r="C1" s="84"/>
      <c r="D1" s="64"/>
      <c r="E1" s="72"/>
      <c r="F1" s="72" t="str">
        <f>'[1]V'!$F$17</f>
        <v>Skate London 2006</v>
      </c>
      <c r="G1" s="8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8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4" thickBot="1">
      <c r="A2" s="85"/>
      <c r="B2" s="86"/>
      <c r="C2" s="86"/>
      <c r="D2" s="68"/>
      <c r="E2" s="73"/>
      <c r="F2" s="73">
        <f>'[1]V'!$F$18</f>
        <v>38920</v>
      </c>
      <c r="G2" s="86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63" t="s">
        <v>241</v>
      </c>
      <c r="B4" s="24"/>
      <c r="C4" s="24"/>
    </row>
    <row r="5" spans="1:44" ht="13.5" thickBot="1">
      <c r="A5" s="46" t="s">
        <v>126</v>
      </c>
      <c r="B5" s="46" t="s">
        <v>139</v>
      </c>
      <c r="C5" s="46" t="s">
        <v>140</v>
      </c>
      <c r="D5" s="1"/>
      <c r="E5" s="21" t="s">
        <v>242</v>
      </c>
      <c r="F5" s="28" t="str">
        <f>E5</f>
        <v>70cm</v>
      </c>
      <c r="G5" s="29" t="str">
        <f>F5</f>
        <v>70cm</v>
      </c>
      <c r="H5" s="23" t="s">
        <v>243</v>
      </c>
      <c r="I5" s="28" t="str">
        <f>H5</f>
        <v>80cm</v>
      </c>
      <c r="J5" s="29" t="str">
        <f>I5</f>
        <v>80cm</v>
      </c>
      <c r="K5" s="21" t="s">
        <v>244</v>
      </c>
      <c r="L5" s="28" t="str">
        <f>K5</f>
        <v>90cm</v>
      </c>
      <c r="M5" s="29" t="str">
        <f>L5</f>
        <v>90cm</v>
      </c>
      <c r="N5" s="23" t="s">
        <v>245</v>
      </c>
      <c r="O5" s="28" t="str">
        <f>N5</f>
        <v>1m</v>
      </c>
      <c r="P5" s="29" t="str">
        <f>O5</f>
        <v>1m</v>
      </c>
      <c r="Q5" s="21" t="s">
        <v>246</v>
      </c>
      <c r="R5" s="28" t="str">
        <f>Q5</f>
        <v>1m10</v>
      </c>
      <c r="S5" s="29" t="str">
        <f>R5</f>
        <v>1m10</v>
      </c>
      <c r="T5" s="23" t="s">
        <v>10</v>
      </c>
      <c r="U5" s="28" t="s">
        <v>247</v>
      </c>
      <c r="V5" s="29" t="str">
        <f>U5</f>
        <v>AF8 V5 T5+AF8 AC+W4=T5</v>
      </c>
      <c r="W5" s="21" t="s">
        <v>248</v>
      </c>
      <c r="X5" s="28" t="str">
        <f>W5</f>
        <v>1m25</v>
      </c>
      <c r="Y5" s="29" t="str">
        <f>X5</f>
        <v>1m25</v>
      </c>
      <c r="Z5" s="23" t="s">
        <v>249</v>
      </c>
      <c r="AA5" s="28" t="str">
        <f>Z5</f>
        <v>1m30</v>
      </c>
      <c r="AB5" s="29" t="str">
        <f>AA5</f>
        <v>1m30</v>
      </c>
      <c r="AC5" s="21" t="s">
        <v>250</v>
      </c>
      <c r="AD5" s="28" t="str">
        <f>AC5</f>
        <v>1m32</v>
      </c>
      <c r="AE5" s="29" t="str">
        <f>AD5</f>
        <v>1m32</v>
      </c>
      <c r="AF5" s="23" t="s">
        <v>251</v>
      </c>
      <c r="AG5" s="28" t="str">
        <f>AF5</f>
        <v>1m34</v>
      </c>
      <c r="AH5" s="29" t="str">
        <f>AG5</f>
        <v>1m34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190" t="s">
        <v>216</v>
      </c>
      <c r="AQ5" s="191"/>
      <c r="AR5" s="192"/>
    </row>
    <row r="6" spans="1:44" ht="12.75">
      <c r="A6" s="94"/>
      <c r="B6" s="94"/>
      <c r="C6" s="9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46" t="s">
        <v>217</v>
      </c>
      <c r="AQ6" s="147" t="s">
        <v>218</v>
      </c>
      <c r="AR6" s="148" t="s">
        <v>177</v>
      </c>
    </row>
    <row r="7" spans="1:3" ht="12.75">
      <c r="A7" s="87"/>
      <c r="B7" s="1"/>
      <c r="C7" s="1"/>
    </row>
    <row r="8" spans="1:44" ht="18.75" customHeight="1">
      <c r="A8" s="31" t="s">
        <v>83</v>
      </c>
      <c r="B8" s="31" t="s">
        <v>84</v>
      </c>
      <c r="C8" s="31" t="s">
        <v>21</v>
      </c>
      <c r="D8" s="1"/>
      <c r="E8" s="25" t="s">
        <v>16</v>
      </c>
      <c r="F8" s="26"/>
      <c r="G8" s="27"/>
      <c r="H8" s="22"/>
      <c r="I8" s="22"/>
      <c r="J8" s="22"/>
      <c r="K8" s="25" t="s">
        <v>16</v>
      </c>
      <c r="L8" s="26"/>
      <c r="M8" s="27"/>
      <c r="N8" s="22" t="s">
        <v>16</v>
      </c>
      <c r="O8" s="22"/>
      <c r="P8" s="22"/>
      <c r="Q8" s="25" t="s">
        <v>16</v>
      </c>
      <c r="R8" s="26"/>
      <c r="S8" s="27"/>
      <c r="T8" s="22" t="s">
        <v>20</v>
      </c>
      <c r="U8" s="22" t="s">
        <v>20</v>
      </c>
      <c r="V8" s="22" t="s">
        <v>20</v>
      </c>
      <c r="W8" s="25" t="s">
        <v>111</v>
      </c>
      <c r="X8" s="26"/>
      <c r="Y8" s="27"/>
      <c r="Z8" s="22" t="s">
        <v>111</v>
      </c>
      <c r="AA8" s="22"/>
      <c r="AB8" s="22"/>
      <c r="AC8" s="25" t="s">
        <v>111</v>
      </c>
      <c r="AD8" s="26" t="s">
        <v>111</v>
      </c>
      <c r="AE8" s="27"/>
      <c r="AF8" s="22" t="s">
        <v>111</v>
      </c>
      <c r="AG8" s="22" t="s">
        <v>111</v>
      </c>
      <c r="AH8" s="22" t="s">
        <v>111</v>
      </c>
      <c r="AI8" s="25"/>
      <c r="AJ8" s="26"/>
      <c r="AK8" s="27"/>
      <c r="AL8" s="25"/>
      <c r="AM8" s="26"/>
      <c r="AN8" s="27"/>
      <c r="AO8" s="1"/>
      <c r="AP8" s="149" t="s">
        <v>246</v>
      </c>
      <c r="AQ8" s="149">
        <v>3</v>
      </c>
      <c r="AR8" s="150" t="s">
        <v>252</v>
      </c>
    </row>
    <row r="9" spans="1:44" ht="18.75" customHeight="1">
      <c r="A9" s="31" t="s">
        <v>253</v>
      </c>
      <c r="B9" s="31" t="s">
        <v>29</v>
      </c>
      <c r="C9" s="31" t="s">
        <v>21</v>
      </c>
      <c r="D9" s="1"/>
      <c r="E9" s="25" t="s">
        <v>16</v>
      </c>
      <c r="F9" s="26"/>
      <c r="G9" s="27"/>
      <c r="H9" s="22" t="s">
        <v>16</v>
      </c>
      <c r="I9" s="22"/>
      <c r="J9" s="22"/>
      <c r="K9" s="25" t="s">
        <v>16</v>
      </c>
      <c r="L9" s="26"/>
      <c r="M9" s="27"/>
      <c r="N9" s="22" t="s">
        <v>16</v>
      </c>
      <c r="O9" s="22"/>
      <c r="P9" s="22"/>
      <c r="Q9" s="25" t="s">
        <v>16</v>
      </c>
      <c r="R9" s="26"/>
      <c r="S9" s="27"/>
      <c r="T9" s="22" t="s">
        <v>20</v>
      </c>
      <c r="U9" s="22" t="s">
        <v>20</v>
      </c>
      <c r="V9" s="22" t="s">
        <v>20</v>
      </c>
      <c r="W9" s="25"/>
      <c r="X9" s="26"/>
      <c r="Y9" s="27"/>
      <c r="Z9" s="22" t="s">
        <v>111</v>
      </c>
      <c r="AA9" s="22" t="s">
        <v>111</v>
      </c>
      <c r="AB9" s="22"/>
      <c r="AC9" s="25" t="s">
        <v>111</v>
      </c>
      <c r="AD9" s="26" t="s">
        <v>111</v>
      </c>
      <c r="AE9" s="27"/>
      <c r="AF9" s="22" t="s">
        <v>111</v>
      </c>
      <c r="AG9" s="22" t="s">
        <v>111</v>
      </c>
      <c r="AH9" s="22" t="s">
        <v>111</v>
      </c>
      <c r="AI9" s="25"/>
      <c r="AJ9" s="26"/>
      <c r="AK9" s="27"/>
      <c r="AL9" s="25"/>
      <c r="AM9" s="26"/>
      <c r="AN9" s="27"/>
      <c r="AO9" s="1"/>
      <c r="AP9" s="151" t="s">
        <v>246</v>
      </c>
      <c r="AQ9" s="151">
        <v>3</v>
      </c>
      <c r="AR9" s="150" t="s">
        <v>252</v>
      </c>
    </row>
    <row r="10" spans="1:44" ht="18.75" customHeight="1">
      <c r="A10" s="31" t="s">
        <v>32</v>
      </c>
      <c r="B10" s="31" t="s">
        <v>9</v>
      </c>
      <c r="C10" s="31" t="s">
        <v>254</v>
      </c>
      <c r="D10" s="1"/>
      <c r="E10" s="25" t="s">
        <v>16</v>
      </c>
      <c r="F10" s="26"/>
      <c r="G10" s="27"/>
      <c r="H10" s="22" t="s">
        <v>16</v>
      </c>
      <c r="I10" s="22"/>
      <c r="J10" s="22"/>
      <c r="K10" s="25" t="s">
        <v>16</v>
      </c>
      <c r="L10" s="26"/>
      <c r="M10" s="27"/>
      <c r="N10" s="22" t="s">
        <v>16</v>
      </c>
      <c r="O10" s="22"/>
      <c r="P10" s="22"/>
      <c r="Q10" s="25" t="s">
        <v>16</v>
      </c>
      <c r="R10" s="26" t="s">
        <v>111</v>
      </c>
      <c r="S10" s="27"/>
      <c r="T10" s="22" t="s">
        <v>16</v>
      </c>
      <c r="U10" s="22"/>
      <c r="V10" s="22"/>
      <c r="W10" s="25" t="s">
        <v>20</v>
      </c>
      <c r="X10" s="26" t="s">
        <v>20</v>
      </c>
      <c r="Y10" s="27" t="s">
        <v>20</v>
      </c>
      <c r="Z10" s="22" t="s">
        <v>111</v>
      </c>
      <c r="AA10" s="22" t="s">
        <v>111</v>
      </c>
      <c r="AB10" s="22" t="s">
        <v>111</v>
      </c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51" t="s">
        <v>10</v>
      </c>
      <c r="AQ10" s="151">
        <v>3</v>
      </c>
      <c r="AR10" s="150">
        <v>3</v>
      </c>
    </row>
    <row r="11" spans="1:44" ht="18.75" customHeight="1">
      <c r="A11" s="31" t="s">
        <v>64</v>
      </c>
      <c r="B11" s="31" t="s">
        <v>65</v>
      </c>
      <c r="C11" s="31" t="s">
        <v>18</v>
      </c>
      <c r="D11" s="1"/>
      <c r="E11" s="25" t="s">
        <v>16</v>
      </c>
      <c r="F11" s="26"/>
      <c r="G11" s="27"/>
      <c r="H11" s="22" t="s">
        <v>16</v>
      </c>
      <c r="I11" s="22"/>
      <c r="J11" s="22"/>
      <c r="K11" s="25" t="s">
        <v>16</v>
      </c>
      <c r="L11" s="26" t="s">
        <v>111</v>
      </c>
      <c r="M11" s="27"/>
      <c r="N11" s="22" t="s">
        <v>20</v>
      </c>
      <c r="O11" s="22" t="s">
        <v>20</v>
      </c>
      <c r="P11" s="22" t="s">
        <v>20</v>
      </c>
      <c r="Q11" s="25" t="s">
        <v>111</v>
      </c>
      <c r="R11" s="26" t="s">
        <v>111</v>
      </c>
      <c r="S11" s="27" t="s">
        <v>111</v>
      </c>
      <c r="T11" s="22" t="s">
        <v>111</v>
      </c>
      <c r="U11" s="22" t="s">
        <v>111</v>
      </c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51" t="s">
        <v>244</v>
      </c>
      <c r="AQ11" s="151">
        <v>3</v>
      </c>
      <c r="AR11" s="150" t="s">
        <v>255</v>
      </c>
    </row>
    <row r="12" spans="1:44" ht="18.75" customHeight="1">
      <c r="A12" s="31" t="s">
        <v>69</v>
      </c>
      <c r="B12" s="31" t="s">
        <v>256</v>
      </c>
      <c r="C12" s="31" t="s">
        <v>18</v>
      </c>
      <c r="D12" s="1"/>
      <c r="E12" s="25" t="s">
        <v>16</v>
      </c>
      <c r="F12" s="26"/>
      <c r="G12" s="27"/>
      <c r="H12" s="22" t="s">
        <v>16</v>
      </c>
      <c r="I12" s="22"/>
      <c r="J12" s="22"/>
      <c r="K12" s="25" t="s">
        <v>20</v>
      </c>
      <c r="L12" s="26" t="s">
        <v>16</v>
      </c>
      <c r="M12" s="27"/>
      <c r="N12" s="22" t="s">
        <v>16</v>
      </c>
      <c r="O12" s="22"/>
      <c r="P12" s="22"/>
      <c r="Q12" s="25" t="s">
        <v>20</v>
      </c>
      <c r="R12" s="26" t="s">
        <v>20</v>
      </c>
      <c r="S12" s="27" t="s">
        <v>20</v>
      </c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51" t="s">
        <v>246</v>
      </c>
      <c r="AQ12" s="151">
        <v>4</v>
      </c>
      <c r="AR12" s="150">
        <v>7</v>
      </c>
    </row>
    <row r="13" spans="1:44" ht="18.75" customHeight="1">
      <c r="A13" s="31" t="s">
        <v>42</v>
      </c>
      <c r="B13" s="31" t="s">
        <v>94</v>
      </c>
      <c r="C13" s="31" t="s">
        <v>21</v>
      </c>
      <c r="D13" s="1"/>
      <c r="E13" s="25" t="s">
        <v>16</v>
      </c>
      <c r="F13" s="26"/>
      <c r="G13" s="27"/>
      <c r="H13" s="22" t="s">
        <v>16</v>
      </c>
      <c r="I13" s="22"/>
      <c r="J13" s="22"/>
      <c r="K13" s="25" t="s">
        <v>16</v>
      </c>
      <c r="L13" s="26"/>
      <c r="M13" s="27"/>
      <c r="N13" s="22" t="s">
        <v>20</v>
      </c>
      <c r="O13" s="22" t="s">
        <v>20</v>
      </c>
      <c r="P13" s="22" t="s">
        <v>20</v>
      </c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51" t="s">
        <v>244</v>
      </c>
      <c r="AQ13" s="151">
        <v>3</v>
      </c>
      <c r="AR13" s="150" t="s">
        <v>255</v>
      </c>
    </row>
    <row r="14" spans="1:44" ht="18.75" customHeight="1">
      <c r="A14" s="31" t="s">
        <v>257</v>
      </c>
      <c r="B14" s="31" t="s">
        <v>5</v>
      </c>
      <c r="C14" s="31" t="s">
        <v>21</v>
      </c>
      <c r="D14" s="1"/>
      <c r="E14" s="25" t="s">
        <v>16</v>
      </c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 t="s">
        <v>16</v>
      </c>
      <c r="R14" s="26"/>
      <c r="S14" s="27"/>
      <c r="T14" s="22" t="s">
        <v>16</v>
      </c>
      <c r="U14" s="22"/>
      <c r="V14" s="22"/>
      <c r="W14" s="25" t="s">
        <v>16</v>
      </c>
      <c r="X14" s="26"/>
      <c r="Y14" s="27"/>
      <c r="Z14" s="22" t="s">
        <v>16</v>
      </c>
      <c r="AA14" s="22"/>
      <c r="AB14" s="22"/>
      <c r="AC14" s="25" t="s">
        <v>20</v>
      </c>
      <c r="AD14" s="26" t="s">
        <v>16</v>
      </c>
      <c r="AE14" s="27"/>
      <c r="AF14" s="22" t="s">
        <v>20</v>
      </c>
      <c r="AG14" s="22" t="s">
        <v>20</v>
      </c>
      <c r="AH14" s="22" t="s">
        <v>20</v>
      </c>
      <c r="AI14" s="25"/>
      <c r="AJ14" s="26"/>
      <c r="AK14" s="27"/>
      <c r="AL14" s="25"/>
      <c r="AM14" s="26"/>
      <c r="AN14" s="27"/>
      <c r="AO14" s="1"/>
      <c r="AP14" s="151" t="s">
        <v>250</v>
      </c>
      <c r="AQ14" s="151">
        <v>4</v>
      </c>
      <c r="AR14" s="150">
        <v>1</v>
      </c>
    </row>
    <row r="15" spans="1:44" ht="18.75" customHeight="1">
      <c r="A15" s="31" t="s">
        <v>104</v>
      </c>
      <c r="B15" s="31" t="s">
        <v>258</v>
      </c>
      <c r="C15" s="31" t="s">
        <v>21</v>
      </c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 t="s">
        <v>16</v>
      </c>
      <c r="R15" s="26"/>
      <c r="S15" s="27"/>
      <c r="T15" s="22" t="s">
        <v>16</v>
      </c>
      <c r="U15" s="22"/>
      <c r="V15" s="22"/>
      <c r="W15" s="25" t="s">
        <v>20</v>
      </c>
      <c r="X15" s="26" t="s">
        <v>16</v>
      </c>
      <c r="Y15" s="27"/>
      <c r="Z15" s="22" t="s">
        <v>20</v>
      </c>
      <c r="AA15" s="22" t="s">
        <v>16</v>
      </c>
      <c r="AB15" s="22"/>
      <c r="AC15" s="25" t="s">
        <v>20</v>
      </c>
      <c r="AD15" s="26" t="s">
        <v>20</v>
      </c>
      <c r="AE15" s="27" t="s">
        <v>16</v>
      </c>
      <c r="AF15" s="22" t="s">
        <v>20</v>
      </c>
      <c r="AG15" s="22" t="s">
        <v>20</v>
      </c>
      <c r="AH15" s="22" t="s">
        <v>20</v>
      </c>
      <c r="AI15" s="25"/>
      <c r="AJ15" s="26"/>
      <c r="AK15" s="27"/>
      <c r="AL15" s="25"/>
      <c r="AM15" s="26"/>
      <c r="AN15" s="27"/>
      <c r="AO15" s="1"/>
      <c r="AP15" s="151" t="s">
        <v>250</v>
      </c>
      <c r="AQ15" s="151">
        <v>7</v>
      </c>
      <c r="AR15" s="150">
        <v>2</v>
      </c>
    </row>
    <row r="16" spans="1:44" ht="18.75" customHeight="1">
      <c r="A16" s="31" t="s">
        <v>42</v>
      </c>
      <c r="B16" s="31" t="s">
        <v>43</v>
      </c>
      <c r="C16" s="31" t="s">
        <v>21</v>
      </c>
      <c r="D16" s="1"/>
      <c r="E16" s="25" t="s">
        <v>16</v>
      </c>
      <c r="F16" s="26"/>
      <c r="G16" s="27"/>
      <c r="H16" s="22" t="s">
        <v>16</v>
      </c>
      <c r="I16" s="22"/>
      <c r="J16" s="22"/>
      <c r="K16" s="25" t="s">
        <v>16</v>
      </c>
      <c r="L16" s="26"/>
      <c r="M16" s="27"/>
      <c r="N16" s="22" t="s">
        <v>16</v>
      </c>
      <c r="O16" s="22"/>
      <c r="P16" s="22"/>
      <c r="Q16" s="25" t="s">
        <v>20</v>
      </c>
      <c r="R16" s="26" t="s">
        <v>20</v>
      </c>
      <c r="S16" s="27" t="s">
        <v>20</v>
      </c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51" t="s">
        <v>245</v>
      </c>
      <c r="AQ16" s="151">
        <v>3</v>
      </c>
      <c r="AR16" s="150" t="s">
        <v>259</v>
      </c>
    </row>
    <row r="17" spans="1:44" ht="18.75" customHeight="1">
      <c r="A17" s="31" t="s">
        <v>260</v>
      </c>
      <c r="B17" s="31" t="s">
        <v>261</v>
      </c>
      <c r="C17" s="31" t="s">
        <v>18</v>
      </c>
      <c r="D17" s="1"/>
      <c r="E17" s="25" t="s">
        <v>16</v>
      </c>
      <c r="F17" s="26"/>
      <c r="G17" s="27"/>
      <c r="H17" s="22" t="s">
        <v>16</v>
      </c>
      <c r="I17" s="22"/>
      <c r="J17" s="22"/>
      <c r="K17" s="25" t="s">
        <v>16</v>
      </c>
      <c r="L17" s="26"/>
      <c r="M17" s="27"/>
      <c r="N17" s="22" t="s">
        <v>16</v>
      </c>
      <c r="O17" s="22"/>
      <c r="P17" s="22"/>
      <c r="Q17" s="25" t="s">
        <v>16</v>
      </c>
      <c r="R17" s="26"/>
      <c r="S17" s="27"/>
      <c r="T17" s="22" t="s">
        <v>20</v>
      </c>
      <c r="U17" s="22" t="s">
        <v>20</v>
      </c>
      <c r="V17" s="22" t="s">
        <v>20</v>
      </c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51" t="s">
        <v>246</v>
      </c>
      <c r="AQ17" s="151">
        <v>3</v>
      </c>
      <c r="AR17" s="150" t="s">
        <v>252</v>
      </c>
    </row>
    <row r="18" spans="1:44" ht="18.75" customHeight="1">
      <c r="A18" s="31" t="s">
        <v>77</v>
      </c>
      <c r="B18" s="31" t="s">
        <v>78</v>
      </c>
      <c r="C18" s="31" t="s">
        <v>18</v>
      </c>
      <c r="D18" s="1"/>
      <c r="E18" s="25" t="s">
        <v>16</v>
      </c>
      <c r="F18" s="26"/>
      <c r="G18" s="27"/>
      <c r="H18" s="22" t="s">
        <v>16</v>
      </c>
      <c r="I18" s="22"/>
      <c r="J18" s="22"/>
      <c r="K18" s="25" t="s">
        <v>16</v>
      </c>
      <c r="L18" s="26"/>
      <c r="M18" s="27"/>
      <c r="N18" s="22" t="s">
        <v>20</v>
      </c>
      <c r="O18" s="22" t="s">
        <v>20</v>
      </c>
      <c r="P18" s="22" t="s">
        <v>20</v>
      </c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1"/>
      <c r="AP18" s="151" t="s">
        <v>244</v>
      </c>
      <c r="AQ18" s="151">
        <v>3</v>
      </c>
      <c r="AR18" s="150" t="s">
        <v>255</v>
      </c>
    </row>
    <row r="19" spans="1:44" ht="18.75" customHeight="1">
      <c r="A19" s="31" t="s">
        <v>3</v>
      </c>
      <c r="B19" s="31" t="s">
        <v>262</v>
      </c>
      <c r="C19" s="31" t="s">
        <v>8</v>
      </c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 t="s">
        <v>16</v>
      </c>
      <c r="O19" s="22"/>
      <c r="P19" s="22"/>
      <c r="Q19" s="25"/>
      <c r="R19" s="26"/>
      <c r="S19" s="27"/>
      <c r="T19" s="22" t="s">
        <v>20</v>
      </c>
      <c r="U19" s="22" t="s">
        <v>20</v>
      </c>
      <c r="V19" s="22" t="s">
        <v>20</v>
      </c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1"/>
      <c r="AP19" s="151" t="s">
        <v>245</v>
      </c>
      <c r="AQ19" s="151">
        <v>3</v>
      </c>
      <c r="AR19" s="150" t="s">
        <v>259</v>
      </c>
    </row>
    <row r="20" spans="1:44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51"/>
      <c r="AQ20" s="151"/>
      <c r="AR20" s="150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51"/>
      <c r="AQ21" s="151"/>
      <c r="AR21" s="150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51"/>
      <c r="AQ22" s="151"/>
      <c r="AR22" s="150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51"/>
      <c r="AQ23" s="151"/>
      <c r="AR23" s="150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51"/>
      <c r="AQ24" s="151"/>
      <c r="AR24" s="150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51"/>
      <c r="AQ25" s="151"/>
      <c r="AR25" s="150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51"/>
      <c r="AQ26" s="151"/>
      <c r="AR26" s="150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51"/>
      <c r="AQ27" s="151"/>
      <c r="AR27" s="150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51"/>
      <c r="AQ28" s="151"/>
      <c r="AR28" s="150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51"/>
      <c r="AQ29" s="151"/>
      <c r="AR29" s="150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51"/>
      <c r="AQ30" s="151"/>
      <c r="AR30" s="150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mergeCells count="1">
    <mergeCell ref="AP5:AR5"/>
  </mergeCells>
  <printOptions/>
  <pageMargins left="0.22" right="0.29" top="1" bottom="1" header="0.4921259845" footer="0.4921259845"/>
  <pageSetup fitToHeight="1" fitToWidth="1" horizontalDpi="600" verticalDpi="600" orientation="landscape" paperSize="9" scale="58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zoomScale="50" zoomScaleNormal="5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B8" sqref="B8"/>
    </sheetView>
  </sheetViews>
  <sheetFormatPr defaultColWidth="11.42187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19" width="5.28125" style="24" customWidth="1"/>
    <col min="20" max="20" width="5.421875" style="24" customWidth="1"/>
    <col min="21" max="22" width="5.28125" style="24" customWidth="1"/>
    <col min="23" max="23" width="5.421875" style="24" customWidth="1"/>
    <col min="24" max="25" width="5.28125" style="24" customWidth="1"/>
    <col min="26" max="26" width="5.421875" style="24" customWidth="1"/>
    <col min="27" max="28" width="5.28125" style="24" customWidth="1"/>
    <col min="29" max="29" width="5.7109375" style="24" customWidth="1"/>
    <col min="30" max="31" width="5.28125" style="24" customWidth="1"/>
    <col min="32" max="32" width="5.7109375" style="24" customWidth="1"/>
    <col min="33" max="40" width="5.2812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83"/>
      <c r="B1" s="84"/>
      <c r="C1" s="84"/>
      <c r="D1" s="64"/>
      <c r="E1" s="72"/>
      <c r="F1" s="72" t="str">
        <f>V!$F$17</f>
        <v>Skate London 2006</v>
      </c>
      <c r="G1" s="8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8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4" thickBot="1">
      <c r="A2" s="85"/>
      <c r="B2" s="86"/>
      <c r="C2" s="86"/>
      <c r="D2" s="68"/>
      <c r="E2" s="73"/>
      <c r="F2" s="73" t="str">
        <f>V!$F$18</f>
        <v>22nd July 2006</v>
      </c>
      <c r="G2" s="86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63" t="s">
        <v>227</v>
      </c>
      <c r="B4" s="24"/>
      <c r="C4" s="24"/>
    </row>
    <row r="5" spans="1:44" ht="13.5" thickBot="1">
      <c r="A5" s="46" t="s">
        <v>126</v>
      </c>
      <c r="B5" s="46" t="s">
        <v>139</v>
      </c>
      <c r="C5" s="46" t="s">
        <v>140</v>
      </c>
      <c r="D5" s="1"/>
      <c r="E5" s="21" t="s">
        <v>10</v>
      </c>
      <c r="F5" s="28" t="str">
        <f>E5</f>
        <v>1m20</v>
      </c>
      <c r="G5" s="29" t="str">
        <f>F5</f>
        <v>1m20</v>
      </c>
      <c r="H5" s="23" t="s">
        <v>11</v>
      </c>
      <c r="I5" s="28" t="str">
        <f>H5</f>
        <v>1m40</v>
      </c>
      <c r="J5" s="29" t="str">
        <f>I5</f>
        <v>1m40</v>
      </c>
      <c r="K5" s="21" t="s">
        <v>12</v>
      </c>
      <c r="L5" s="28" t="str">
        <f>K5</f>
        <v>1m50</v>
      </c>
      <c r="M5" s="29" t="str">
        <f>L5</f>
        <v>1m50</v>
      </c>
      <c r="N5" s="23" t="s">
        <v>13</v>
      </c>
      <c r="O5" s="28" t="str">
        <f>N5</f>
        <v>1m60</v>
      </c>
      <c r="P5" s="29" t="str">
        <f>O5</f>
        <v>1m60</v>
      </c>
      <c r="Q5" s="21" t="s">
        <v>14</v>
      </c>
      <c r="R5" s="28" t="str">
        <f>Q5</f>
        <v>1m70</v>
      </c>
      <c r="S5" s="29" t="str">
        <f>R5</f>
        <v>1m70</v>
      </c>
      <c r="T5" s="23" t="s">
        <v>211</v>
      </c>
      <c r="U5" s="28" t="str">
        <f>T5</f>
        <v>1m80</v>
      </c>
      <c r="V5" s="29" t="str">
        <f>U5</f>
        <v>1m80</v>
      </c>
      <c r="W5" s="21" t="s">
        <v>212</v>
      </c>
      <c r="X5" s="28" t="str">
        <f>W5</f>
        <v>1m90</v>
      </c>
      <c r="Y5" s="29" t="str">
        <f>X5</f>
        <v>1m90</v>
      </c>
      <c r="Z5" s="23" t="s">
        <v>15</v>
      </c>
      <c r="AA5" s="28" t="str">
        <f>Z5</f>
        <v>2m</v>
      </c>
      <c r="AB5" s="29" t="str">
        <f>AA5</f>
        <v>2m</v>
      </c>
      <c r="AC5" s="21" t="s">
        <v>119</v>
      </c>
      <c r="AD5" s="28" t="str">
        <f>AC5</f>
        <v>2m10</v>
      </c>
      <c r="AE5" s="29" t="str">
        <f>AD5</f>
        <v>2m10</v>
      </c>
      <c r="AF5" s="23" t="s">
        <v>120</v>
      </c>
      <c r="AG5" s="28" t="str">
        <f>AF5</f>
        <v>2m20</v>
      </c>
      <c r="AH5" s="29" t="str">
        <f>AG5</f>
        <v>2m20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190" t="s">
        <v>216</v>
      </c>
      <c r="AQ5" s="191"/>
      <c r="AR5" s="192"/>
    </row>
    <row r="6" spans="1:44" ht="12.75">
      <c r="A6" s="94"/>
      <c r="B6" s="94"/>
      <c r="C6" s="9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46" t="s">
        <v>217</v>
      </c>
      <c r="AQ6" s="147" t="s">
        <v>218</v>
      </c>
      <c r="AR6" s="148" t="s">
        <v>177</v>
      </c>
    </row>
    <row r="7" spans="1:3" ht="12.75">
      <c r="A7" s="87"/>
      <c r="B7" s="1"/>
      <c r="C7" s="1"/>
    </row>
    <row r="8" spans="1:44" ht="18.75" customHeight="1">
      <c r="A8" s="31" t="s">
        <v>83</v>
      </c>
      <c r="B8" s="31" t="s">
        <v>84</v>
      </c>
      <c r="C8" s="31" t="s">
        <v>21</v>
      </c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 t="s">
        <v>16</v>
      </c>
      <c r="X8" s="26"/>
      <c r="Y8" s="27"/>
      <c r="Z8" s="22" t="s">
        <v>16</v>
      </c>
      <c r="AA8" s="22"/>
      <c r="AB8" s="22"/>
      <c r="AC8" s="25" t="s">
        <v>20</v>
      </c>
      <c r="AD8" s="26" t="s">
        <v>16</v>
      </c>
      <c r="AE8" s="27"/>
      <c r="AF8" s="22" t="s">
        <v>20</v>
      </c>
      <c r="AG8" s="22" t="s">
        <v>20</v>
      </c>
      <c r="AH8" s="22" t="s">
        <v>20</v>
      </c>
      <c r="AI8" s="25"/>
      <c r="AJ8" s="26"/>
      <c r="AK8" s="27"/>
      <c r="AL8" s="25"/>
      <c r="AM8" s="26"/>
      <c r="AN8" s="27"/>
      <c r="AO8" s="1"/>
      <c r="AP8" s="149" t="s">
        <v>119</v>
      </c>
      <c r="AQ8" s="149">
        <v>4</v>
      </c>
      <c r="AR8" s="150">
        <v>1</v>
      </c>
    </row>
    <row r="9" spans="1:44" ht="18.75" customHeight="1">
      <c r="A9" s="31" t="s">
        <v>104</v>
      </c>
      <c r="B9" s="31" t="s">
        <v>105</v>
      </c>
      <c r="C9" s="31" t="s">
        <v>21</v>
      </c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 t="s">
        <v>16</v>
      </c>
      <c r="U9" s="22"/>
      <c r="V9" s="22"/>
      <c r="W9" s="25"/>
      <c r="X9" s="26"/>
      <c r="Y9" s="27"/>
      <c r="Z9" s="22" t="s">
        <v>20</v>
      </c>
      <c r="AA9" s="22" t="s">
        <v>16</v>
      </c>
      <c r="AB9" s="22"/>
      <c r="AC9" s="25" t="s">
        <v>20</v>
      </c>
      <c r="AD9" s="26" t="s">
        <v>16</v>
      </c>
      <c r="AE9" s="27"/>
      <c r="AF9" s="22" t="s">
        <v>20</v>
      </c>
      <c r="AG9" s="22" t="s">
        <v>20</v>
      </c>
      <c r="AH9" s="22" t="s">
        <v>20</v>
      </c>
      <c r="AI9" s="25"/>
      <c r="AJ9" s="26"/>
      <c r="AK9" s="27"/>
      <c r="AL9" s="25"/>
      <c r="AM9" s="26"/>
      <c r="AN9" s="27"/>
      <c r="AO9" s="1"/>
      <c r="AP9" s="151" t="s">
        <v>119</v>
      </c>
      <c r="AQ9" s="151">
        <v>5</v>
      </c>
      <c r="AR9" s="150">
        <v>2</v>
      </c>
    </row>
    <row r="10" spans="1:44" ht="18.75" customHeight="1">
      <c r="A10" s="31" t="s">
        <v>3</v>
      </c>
      <c r="B10" s="31" t="s">
        <v>34</v>
      </c>
      <c r="C10" s="31" t="s">
        <v>8</v>
      </c>
      <c r="D10" s="1"/>
      <c r="E10" s="25" t="s">
        <v>16</v>
      </c>
      <c r="F10" s="26"/>
      <c r="G10" s="27"/>
      <c r="H10" s="22" t="s">
        <v>16</v>
      </c>
      <c r="I10" s="22"/>
      <c r="J10" s="22"/>
      <c r="K10" s="25" t="s">
        <v>16</v>
      </c>
      <c r="L10" s="26"/>
      <c r="M10" s="27"/>
      <c r="N10" s="22"/>
      <c r="O10" s="22"/>
      <c r="P10" s="22"/>
      <c r="Q10" s="25" t="s">
        <v>20</v>
      </c>
      <c r="R10" s="26" t="s">
        <v>16</v>
      </c>
      <c r="S10" s="27"/>
      <c r="T10" s="22" t="s">
        <v>16</v>
      </c>
      <c r="U10" s="22"/>
      <c r="V10" s="22"/>
      <c r="W10" s="25" t="s">
        <v>16</v>
      </c>
      <c r="X10" s="26"/>
      <c r="Y10" s="27"/>
      <c r="Z10" s="22" t="s">
        <v>20</v>
      </c>
      <c r="AA10" s="22" t="s">
        <v>20</v>
      </c>
      <c r="AB10" s="22" t="s">
        <v>20</v>
      </c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51" t="s">
        <v>212</v>
      </c>
      <c r="AQ10" s="151">
        <v>4</v>
      </c>
      <c r="AR10" s="150">
        <v>3</v>
      </c>
    </row>
    <row r="11" spans="1:44" ht="18.75" customHeight="1">
      <c r="A11" s="31" t="s">
        <v>77</v>
      </c>
      <c r="B11" s="31" t="s">
        <v>78</v>
      </c>
      <c r="C11" s="31" t="s">
        <v>18</v>
      </c>
      <c r="D11" s="1"/>
      <c r="E11" s="25" t="s">
        <v>16</v>
      </c>
      <c r="F11" s="26"/>
      <c r="G11" s="27"/>
      <c r="H11" s="22" t="s">
        <v>16</v>
      </c>
      <c r="I11" s="22"/>
      <c r="J11" s="22"/>
      <c r="K11" s="25" t="s">
        <v>20</v>
      </c>
      <c r="L11" s="26" t="s">
        <v>16</v>
      </c>
      <c r="M11" s="27"/>
      <c r="N11" s="22" t="s">
        <v>20</v>
      </c>
      <c r="O11" s="22" t="s">
        <v>16</v>
      </c>
      <c r="P11" s="22"/>
      <c r="Q11" s="25" t="s">
        <v>20</v>
      </c>
      <c r="R11" s="26" t="s">
        <v>20</v>
      </c>
      <c r="S11" s="27" t="s">
        <v>16</v>
      </c>
      <c r="T11" s="22" t="s">
        <v>20</v>
      </c>
      <c r="U11" s="22" t="s">
        <v>20</v>
      </c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51" t="s">
        <v>14</v>
      </c>
      <c r="AQ11" s="151">
        <v>6</v>
      </c>
      <c r="AR11" s="150">
        <v>4</v>
      </c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51"/>
      <c r="AQ12" s="151"/>
      <c r="AR12" s="150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51"/>
      <c r="AQ13" s="151"/>
      <c r="AR13" s="150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51"/>
      <c r="AQ14" s="151"/>
      <c r="AR14" s="150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51"/>
      <c r="AQ15" s="151"/>
      <c r="AR15" s="150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51"/>
      <c r="AQ16" s="151"/>
      <c r="AR16" s="150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51"/>
      <c r="AQ17" s="151"/>
      <c r="AR17" s="150"/>
    </row>
    <row r="18" spans="1:44" ht="18.75" customHeight="1">
      <c r="A18" s="31"/>
      <c r="B18" s="31"/>
      <c r="C18" s="31"/>
      <c r="D18" s="1"/>
      <c r="E18" s="25"/>
      <c r="F18" s="26"/>
      <c r="G18" s="27"/>
      <c r="H18" s="22"/>
      <c r="I18" s="22"/>
      <c r="J18" s="22"/>
      <c r="K18" s="25"/>
      <c r="L18" s="26"/>
      <c r="M18" s="27"/>
      <c r="N18" s="22"/>
      <c r="O18" s="22"/>
      <c r="P18" s="22"/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1"/>
      <c r="AP18" s="151"/>
      <c r="AQ18" s="151"/>
      <c r="AR18" s="150"/>
    </row>
    <row r="19" spans="1:44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/>
      <c r="O19" s="22"/>
      <c r="P19" s="22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1"/>
      <c r="AP19" s="151"/>
      <c r="AQ19" s="151"/>
      <c r="AR19" s="150"/>
    </row>
    <row r="20" spans="1:44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51"/>
      <c r="AQ20" s="151"/>
      <c r="AR20" s="150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51"/>
      <c r="AQ21" s="151"/>
      <c r="AR21" s="150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51"/>
      <c r="AQ22" s="151"/>
      <c r="AR22" s="150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51"/>
      <c r="AQ23" s="151"/>
      <c r="AR23" s="150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51"/>
      <c r="AQ24" s="151"/>
      <c r="AR24" s="150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51"/>
      <c r="AQ25" s="151"/>
      <c r="AR25" s="150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51"/>
      <c r="AQ26" s="151"/>
      <c r="AR26" s="150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51"/>
      <c r="AQ27" s="151"/>
      <c r="AR27" s="150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51"/>
      <c r="AQ28" s="151"/>
      <c r="AR28" s="150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51"/>
      <c r="AQ29" s="151"/>
      <c r="AR29" s="150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51"/>
      <c r="AQ30" s="151"/>
      <c r="AR30" s="150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mergeCells count="1">
    <mergeCell ref="AP5:AR5"/>
  </mergeCells>
  <printOptions/>
  <pageMargins left="0.22" right="0.29" top="1" bottom="1" header="0.4921259845" footer="0.4921259845"/>
  <pageSetup fitToHeight="1" fitToWidth="1" horizontalDpi="600" verticalDpi="600" orientation="landscape" paperSize="9" scale="58"/>
  <headerFooter alignWithMargins="0">
    <oddFooter>&amp;LInternational Freestyle Skaters Association&amp;C&amp;D&amp;R&amp;F&amp;A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C53" sqref="C53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83"/>
      <c r="B1" s="84"/>
      <c r="C1" s="84"/>
      <c r="D1" s="72"/>
      <c r="E1" s="72" t="str">
        <f>V!$F$17</f>
        <v>Skate London 2006</v>
      </c>
      <c r="F1" s="72"/>
      <c r="G1" s="84"/>
      <c r="H1" s="88"/>
    </row>
    <row r="2" spans="1:8" ht="24" thickBot="1">
      <c r="A2" s="85"/>
      <c r="B2" s="86"/>
      <c r="C2" s="86"/>
      <c r="D2" s="73"/>
      <c r="E2" s="73" t="str">
        <f>V!$F$18</f>
        <v>22nd July 2006</v>
      </c>
      <c r="F2" s="73"/>
      <c r="G2" s="86"/>
      <c r="H2" s="89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58"/>
      <c r="B5" s="159"/>
      <c r="C5" s="159"/>
      <c r="D5" s="160"/>
      <c r="E5" s="160" t="s">
        <v>220</v>
      </c>
      <c r="F5" s="160"/>
      <c r="G5" s="159"/>
      <c r="H5" s="161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7" t="s">
        <v>150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221</v>
      </c>
      <c r="D8" s="47" t="s">
        <v>139</v>
      </c>
      <c r="E8" s="47" t="s">
        <v>140</v>
      </c>
      <c r="F8" s="1"/>
      <c r="G8" s="152" t="s">
        <v>219</v>
      </c>
      <c r="H8" s="153"/>
    </row>
    <row r="9" spans="1:8" ht="12.75">
      <c r="A9" s="4"/>
      <c r="B9" s="154">
        <v>1</v>
      </c>
      <c r="C9" s="31" t="s">
        <v>113</v>
      </c>
      <c r="D9" s="31" t="s">
        <v>114</v>
      </c>
      <c r="E9" s="33" t="s">
        <v>1</v>
      </c>
      <c r="F9" s="10"/>
      <c r="G9" s="155">
        <v>66.7</v>
      </c>
      <c r="H9" s="156" t="s">
        <v>213</v>
      </c>
    </row>
    <row r="10" spans="1:8" ht="12.75">
      <c r="A10" s="4"/>
      <c r="B10" s="154">
        <v>2</v>
      </c>
      <c r="C10" s="31" t="s">
        <v>39</v>
      </c>
      <c r="D10" s="31" t="s">
        <v>6</v>
      </c>
      <c r="E10" s="33" t="s">
        <v>21</v>
      </c>
      <c r="F10" s="10"/>
      <c r="G10" s="155">
        <v>66.1</v>
      </c>
      <c r="H10" s="156" t="s">
        <v>213</v>
      </c>
    </row>
    <row r="11" spans="1:8" ht="12.75">
      <c r="A11" s="4"/>
      <c r="B11" s="154">
        <v>3</v>
      </c>
      <c r="C11" s="31" t="s">
        <v>236</v>
      </c>
      <c r="D11" s="31" t="s">
        <v>108</v>
      </c>
      <c r="E11" s="33" t="s">
        <v>21</v>
      </c>
      <c r="F11" s="10"/>
      <c r="G11" s="155">
        <v>66</v>
      </c>
      <c r="H11" s="156" t="s">
        <v>213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7" t="s">
        <v>151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221</v>
      </c>
      <c r="D14" s="47" t="s">
        <v>139</v>
      </c>
      <c r="E14" s="47" t="s">
        <v>140</v>
      </c>
      <c r="F14" s="1"/>
      <c r="G14" s="152" t="s">
        <v>219</v>
      </c>
      <c r="H14" s="153"/>
    </row>
    <row r="15" spans="1:8" ht="12.75">
      <c r="A15" s="4"/>
      <c r="B15" s="154">
        <v>1</v>
      </c>
      <c r="C15" s="31" t="s">
        <v>60</v>
      </c>
      <c r="D15" s="31" t="s">
        <v>61</v>
      </c>
      <c r="E15" s="33" t="s">
        <v>1</v>
      </c>
      <c r="F15" s="10"/>
      <c r="G15" s="155">
        <v>82.3</v>
      </c>
      <c r="H15" s="156" t="s">
        <v>213</v>
      </c>
    </row>
    <row r="16" spans="1:8" ht="12.75">
      <c r="A16" s="4"/>
      <c r="B16" s="154">
        <v>2</v>
      </c>
      <c r="C16" s="31" t="s">
        <v>45</v>
      </c>
      <c r="D16" s="31" t="s">
        <v>46</v>
      </c>
      <c r="E16" s="33" t="s">
        <v>21</v>
      </c>
      <c r="F16" s="10"/>
      <c r="G16" s="155">
        <v>81</v>
      </c>
      <c r="H16" s="156" t="s">
        <v>213</v>
      </c>
    </row>
    <row r="17" spans="1:8" ht="12.75">
      <c r="A17" s="4"/>
      <c r="B17" s="154">
        <v>3</v>
      </c>
      <c r="C17" s="31" t="s">
        <v>86</v>
      </c>
      <c r="D17" s="31" t="s">
        <v>7</v>
      </c>
      <c r="E17" s="33" t="s">
        <v>21</v>
      </c>
      <c r="F17" s="10"/>
      <c r="G17" s="155">
        <v>70.6</v>
      </c>
      <c r="H17" s="156" t="s">
        <v>213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58"/>
      <c r="B20" s="159"/>
      <c r="C20" s="159"/>
      <c r="D20" s="160"/>
      <c r="E20" s="160" t="s">
        <v>222</v>
      </c>
      <c r="F20" s="160"/>
      <c r="G20" s="159"/>
      <c r="H20" s="161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7" t="s">
        <v>170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221</v>
      </c>
      <c r="D23" s="47" t="s">
        <v>139</v>
      </c>
      <c r="E23" s="47" t="s">
        <v>140</v>
      </c>
      <c r="F23" s="1"/>
      <c r="G23" s="157" t="s">
        <v>224</v>
      </c>
      <c r="H23" s="153"/>
    </row>
    <row r="24" spans="1:8" ht="12.75">
      <c r="A24" s="4"/>
      <c r="B24" s="154">
        <v>1</v>
      </c>
      <c r="C24" s="31" t="s">
        <v>53</v>
      </c>
      <c r="D24" s="31" t="s">
        <v>54</v>
      </c>
      <c r="E24" s="33" t="s">
        <v>0</v>
      </c>
      <c r="F24" s="10"/>
      <c r="G24" s="155">
        <v>5.54</v>
      </c>
      <c r="H24" s="156" t="s">
        <v>223</v>
      </c>
    </row>
    <row r="25" spans="1:8" ht="12.75">
      <c r="A25" s="4"/>
      <c r="B25" s="154">
        <v>2</v>
      </c>
      <c r="C25" s="31" t="s">
        <v>113</v>
      </c>
      <c r="D25" s="31" t="s">
        <v>114</v>
      </c>
      <c r="E25" s="33" t="s">
        <v>1</v>
      </c>
      <c r="F25" s="10"/>
      <c r="G25" s="155">
        <v>5.81</v>
      </c>
      <c r="H25" s="156" t="s">
        <v>223</v>
      </c>
    </row>
    <row r="26" spans="1:8" ht="12.75">
      <c r="A26" s="4"/>
      <c r="B26" s="154">
        <v>3</v>
      </c>
      <c r="C26" s="31" t="s">
        <v>236</v>
      </c>
      <c r="D26" s="31" t="s">
        <v>108</v>
      </c>
      <c r="E26" s="33" t="s">
        <v>21</v>
      </c>
      <c r="F26" s="10"/>
      <c r="G26" s="155">
        <v>5.82</v>
      </c>
      <c r="H26" s="156" t="s">
        <v>223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87" t="s">
        <v>173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221</v>
      </c>
      <c r="D29" s="47" t="s">
        <v>139</v>
      </c>
      <c r="E29" s="47" t="s">
        <v>140</v>
      </c>
      <c r="F29" s="1"/>
      <c r="G29" s="157" t="s">
        <v>224</v>
      </c>
      <c r="H29" s="153"/>
    </row>
    <row r="30" spans="1:8" ht="12.75">
      <c r="A30" s="4"/>
      <c r="B30" s="154">
        <v>1</v>
      </c>
      <c r="C30" s="31" t="s">
        <v>74</v>
      </c>
      <c r="D30" s="31" t="s">
        <v>75</v>
      </c>
      <c r="E30" s="33" t="s">
        <v>21</v>
      </c>
      <c r="F30" s="10"/>
      <c r="G30" s="155">
        <v>4.83</v>
      </c>
      <c r="H30" s="156" t="s">
        <v>223</v>
      </c>
    </row>
    <row r="31" spans="1:8" ht="12.75">
      <c r="A31" s="4"/>
      <c r="B31" s="154">
        <v>2</v>
      </c>
      <c r="C31" s="31" t="s">
        <v>4</v>
      </c>
      <c r="D31" s="31" t="s">
        <v>98</v>
      </c>
      <c r="E31" s="33" t="s">
        <v>21</v>
      </c>
      <c r="F31" s="10"/>
      <c r="G31" s="155">
        <v>4.95</v>
      </c>
      <c r="H31" s="156" t="s">
        <v>223</v>
      </c>
    </row>
    <row r="32" spans="1:8" ht="12.75">
      <c r="A32" s="4"/>
      <c r="B32" s="154">
        <v>3</v>
      </c>
      <c r="C32" s="31" t="s">
        <v>238</v>
      </c>
      <c r="D32" s="31" t="s">
        <v>97</v>
      </c>
      <c r="E32" s="33" t="s">
        <v>21</v>
      </c>
      <c r="F32" s="10"/>
      <c r="G32" s="155">
        <v>5.18</v>
      </c>
      <c r="H32" s="156" t="s">
        <v>223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58"/>
      <c r="B35" s="159"/>
      <c r="C35" s="159"/>
      <c r="D35" s="160"/>
      <c r="E35" s="160" t="s">
        <v>215</v>
      </c>
      <c r="F35" s="160"/>
      <c r="G35" s="159"/>
      <c r="H35" s="161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7" t="s">
        <v>225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7" t="s">
        <v>221</v>
      </c>
      <c r="D38" s="47" t="s">
        <v>139</v>
      </c>
      <c r="E38" s="47" t="s">
        <v>140</v>
      </c>
      <c r="F38" s="1"/>
      <c r="G38" s="152" t="s">
        <v>121</v>
      </c>
      <c r="H38" s="153"/>
    </row>
    <row r="39" spans="1:8" ht="12.75">
      <c r="A39" s="4"/>
      <c r="B39" s="154">
        <v>1</v>
      </c>
      <c r="C39" s="31" t="s">
        <v>77</v>
      </c>
      <c r="D39" s="31" t="s">
        <v>78</v>
      </c>
      <c r="E39" s="33" t="s">
        <v>18</v>
      </c>
      <c r="F39" s="10"/>
      <c r="G39" s="155">
        <v>170</v>
      </c>
      <c r="H39" s="156" t="s">
        <v>214</v>
      </c>
    </row>
    <row r="40" spans="1:8" ht="12.75">
      <c r="A40" s="4"/>
      <c r="B40" s="154">
        <v>2</v>
      </c>
      <c r="C40" s="31"/>
      <c r="D40" s="31"/>
      <c r="E40" s="33"/>
      <c r="F40" s="10"/>
      <c r="G40" s="155"/>
      <c r="H40" s="156" t="s">
        <v>214</v>
      </c>
    </row>
    <row r="41" spans="1:8" ht="12.75">
      <c r="A41" s="4"/>
      <c r="B41" s="154">
        <v>3</v>
      </c>
      <c r="C41" s="31"/>
      <c r="D41" s="31"/>
      <c r="E41" s="33"/>
      <c r="F41" s="10"/>
      <c r="G41" s="155"/>
      <c r="H41" s="156" t="s">
        <v>214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7" t="s">
        <v>226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7" t="s">
        <v>221</v>
      </c>
      <c r="D44" s="47" t="s">
        <v>139</v>
      </c>
      <c r="E44" s="47" t="s">
        <v>140</v>
      </c>
      <c r="F44" s="1"/>
      <c r="G44" s="152" t="s">
        <v>121</v>
      </c>
      <c r="H44" s="153"/>
    </row>
    <row r="45" spans="1:8" ht="12.75">
      <c r="A45" s="4"/>
      <c r="B45" s="154">
        <v>1</v>
      </c>
      <c r="C45" s="31" t="s">
        <v>83</v>
      </c>
      <c r="D45" s="31" t="s">
        <v>84</v>
      </c>
      <c r="E45" s="33" t="s">
        <v>21</v>
      </c>
      <c r="F45" s="10"/>
      <c r="G45" s="155">
        <v>210</v>
      </c>
      <c r="H45" s="156" t="s">
        <v>214</v>
      </c>
    </row>
    <row r="46" spans="1:8" ht="12.75">
      <c r="A46" s="4"/>
      <c r="B46" s="154">
        <v>2</v>
      </c>
      <c r="C46" s="31" t="s">
        <v>104</v>
      </c>
      <c r="D46" s="31" t="s">
        <v>105</v>
      </c>
      <c r="E46" s="33" t="s">
        <v>21</v>
      </c>
      <c r="F46" s="10"/>
      <c r="G46" s="155">
        <v>210</v>
      </c>
      <c r="H46" s="156" t="s">
        <v>214</v>
      </c>
    </row>
    <row r="47" spans="1:8" ht="12.75">
      <c r="A47" s="4"/>
      <c r="B47" s="154">
        <v>3</v>
      </c>
      <c r="C47" s="31" t="s">
        <v>3</v>
      </c>
      <c r="D47" s="31" t="s">
        <v>34</v>
      </c>
      <c r="E47" s="33" t="s">
        <v>8</v>
      </c>
      <c r="F47" s="10"/>
      <c r="G47" s="155">
        <v>190</v>
      </c>
      <c r="H47" s="156" t="s">
        <v>214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58"/>
      <c r="B50" s="159"/>
      <c r="C50" s="159"/>
      <c r="D50" s="160"/>
      <c r="E50" s="160" t="s">
        <v>239</v>
      </c>
      <c r="F50" s="160"/>
      <c r="G50" s="159"/>
      <c r="H50" s="161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87" t="s">
        <v>226</v>
      </c>
      <c r="B52" s="4"/>
      <c r="C52" s="4"/>
      <c r="D52" s="4"/>
      <c r="E52" s="4"/>
      <c r="F52" s="4"/>
      <c r="G52" s="4"/>
      <c r="H52" s="2"/>
    </row>
    <row r="53" spans="1:8" ht="12.75">
      <c r="A53" s="4"/>
      <c r="B53" s="4"/>
      <c r="C53" s="47" t="s">
        <v>221</v>
      </c>
      <c r="D53" s="47" t="s">
        <v>139</v>
      </c>
      <c r="E53" s="47" t="s">
        <v>140</v>
      </c>
      <c r="F53" s="1"/>
      <c r="G53" s="152" t="s">
        <v>121</v>
      </c>
      <c r="H53" s="153"/>
    </row>
    <row r="54" spans="1:8" ht="12.75">
      <c r="A54" s="4"/>
      <c r="B54" s="154">
        <v>1</v>
      </c>
      <c r="C54" s="31" t="s">
        <v>240</v>
      </c>
      <c r="D54" s="31" t="s">
        <v>5</v>
      </c>
      <c r="E54" s="33" t="s">
        <v>21</v>
      </c>
      <c r="F54" s="10"/>
      <c r="G54" s="155"/>
      <c r="H54" s="156" t="s">
        <v>214</v>
      </c>
    </row>
    <row r="55" spans="1:8" ht="12.75">
      <c r="A55" s="4"/>
      <c r="B55" s="154">
        <v>2</v>
      </c>
      <c r="C55" s="31" t="s">
        <v>104</v>
      </c>
      <c r="D55" s="31" t="s">
        <v>105</v>
      </c>
      <c r="E55" s="33" t="s">
        <v>21</v>
      </c>
      <c r="F55" s="10"/>
      <c r="G55" s="155"/>
      <c r="H55" s="156" t="s">
        <v>214</v>
      </c>
    </row>
    <row r="56" spans="1:8" ht="12.75">
      <c r="A56" s="4"/>
      <c r="B56" s="154">
        <v>3</v>
      </c>
      <c r="C56" s="31" t="s">
        <v>83</v>
      </c>
      <c r="D56" s="31" t="s">
        <v>84</v>
      </c>
      <c r="E56" s="33" t="s">
        <v>21</v>
      </c>
      <c r="F56" s="10"/>
      <c r="G56" s="155"/>
      <c r="H56" s="156" t="s">
        <v>214</v>
      </c>
    </row>
  </sheetData>
  <printOptions/>
  <pageMargins left="0.35" right="0.29" top="1" bottom="1" header="0.4921259845" footer="0.4921259845"/>
  <pageSetup fitToHeight="0" fitToWidth="1" horizontalDpi="600" verticalDpi="600" orientation="portrait" paperSize="9" scale="96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2006-07-23T22:45:33Z</cp:lastPrinted>
  <dcterms:created xsi:type="dcterms:W3CDTF">1996-10-21T11:03:58Z</dcterms:created>
  <dcterms:modified xsi:type="dcterms:W3CDTF">2006-07-23T14:10:34Z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